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d92cec57ea6198e/Documents/Competition/Yorkshire GG/Floor music oct 2024/"/>
    </mc:Choice>
  </mc:AlternateContent>
  <xr:revisionPtr revIDLastSave="683" documentId="8_{3B7619F4-8A91-40B5-8963-63DA7BE498DB}" xr6:coauthVersionLast="47" xr6:coauthVersionMax="47" xr10:uidLastSave="{BF7EDC6E-3A54-459D-AEE2-6C9041F35712}"/>
  <bookViews>
    <workbookView xWindow="-108" yWindow="-108" windowWidth="23256" windowHeight="12456" tabRatio="894" firstSheet="8" activeTab="19" xr2:uid="{00000000-000D-0000-FFFF-FFFF00000000}"/>
  </bookViews>
  <sheets>
    <sheet name="U8 Intro" sheetId="1" r:id="rId1"/>
    <sheet name="U8 Inter" sheetId="2" r:id="rId2"/>
    <sheet name="U8 Advanced" sheetId="20" r:id="rId3"/>
    <sheet name="U8 Adv+" sheetId="21" r:id="rId4"/>
    <sheet name="U8 Adv" sheetId="3" state="hidden" r:id="rId5"/>
    <sheet name="U10 Intro" sheetId="5" r:id="rId6"/>
    <sheet name="U10 Inter" sheetId="6" r:id="rId7"/>
    <sheet name="U10 Advanced" sheetId="22" r:id="rId8"/>
    <sheet name="U10 Adv +" sheetId="8" r:id="rId9"/>
    <sheet name="U12 Intro" sheetId="9" r:id="rId10"/>
    <sheet name="U12 Inter" sheetId="10" r:id="rId11"/>
    <sheet name="U12 Adv" sheetId="11" r:id="rId12"/>
    <sheet name="U12 Adv +" sheetId="12" r:id="rId13"/>
    <sheet name="U14 Intro" sheetId="14" r:id="rId14"/>
    <sheet name="U'14 Adv" sheetId="15" r:id="rId15"/>
    <sheet name="U'14 Adv+" sheetId="16" r:id="rId16"/>
    <sheet name="U'14 Champs" sheetId="23" r:id="rId17"/>
    <sheet name="15+ Inter" sheetId="26" r:id="rId18"/>
    <sheet name="15+ Adv" sheetId="25" r:id="rId19"/>
    <sheet name="15+ Adv+" sheetId="27" r:id="rId20"/>
    <sheet name="Sheet1" sheetId="17" r:id="rId21"/>
  </sheets>
  <definedNames>
    <definedName name="Excel_BuiltIn__FilterDatabase" localSheetId="1">'U8 Inter'!$L$8:$L$20</definedName>
    <definedName name="_xlnm.Print_Area" localSheetId="18">'15+ Adv'!$A$1:$O$10</definedName>
    <definedName name="_xlnm.Print_Area" localSheetId="19">'15+ Adv+'!$A$1:$O$10</definedName>
    <definedName name="_xlnm.Print_Area" localSheetId="17">'15+ Inter'!$A$1:$O$9</definedName>
    <definedName name="_xlnm.Print_Area" localSheetId="8">'U10 Adv +'!$A$1:$O$16</definedName>
    <definedName name="_xlnm.Print_Area" localSheetId="7">'U10 Advanced'!$A$1:$O$16</definedName>
    <definedName name="_xlnm.Print_Area" localSheetId="6">'U10 Inter'!$A$1:$O$17</definedName>
    <definedName name="_xlnm.Print_Area" localSheetId="5">'U10 Intro'!$A$1:$O$18</definedName>
    <definedName name="_xlnm.Print_Area" localSheetId="11">'U12 Adv'!$A$1:$O$17</definedName>
    <definedName name="_xlnm.Print_Area" localSheetId="12">'U12 Adv +'!$A$1:$O$10</definedName>
    <definedName name="_xlnm.Print_Area" localSheetId="10">'U12 Inter'!$A$1:$O$18</definedName>
    <definedName name="_xlnm.Print_Area" localSheetId="9">'U12 Intro'!$A$1:$O$14</definedName>
    <definedName name="_xlnm.Print_Area" localSheetId="14">'U''14 Adv'!$A$1:$O$9</definedName>
    <definedName name="_xlnm.Print_Area" localSheetId="15">'U''14 Adv+'!$A$1:$P$15</definedName>
    <definedName name="_xlnm.Print_Area" localSheetId="16">'U''14 Champs'!$A$1:$P$8</definedName>
    <definedName name="_xlnm.Print_Area" localSheetId="13">'U14 Intro'!$A$1:$N$8</definedName>
    <definedName name="_xlnm.Print_Area" localSheetId="4">'U8 Adv'!$A$1:$N$15</definedName>
    <definedName name="_xlnm.Print_Area" localSheetId="3">'U8 Adv+'!$A$1:$O$13</definedName>
    <definedName name="_xlnm.Print_Area" localSheetId="2">'U8 Advanced'!$A$1:$O$14</definedName>
    <definedName name="_xlnm.Print_Area" localSheetId="1">'U8 Inter'!$A$1:$O$16</definedName>
    <definedName name="_xlnm.Print_Area" localSheetId="0">'U8 Intro'!$A$1:$J$10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6" l="1" a="1"/>
  <c r="J8" i="16" s="1"/>
  <c r="J9" i="16" a="1"/>
  <c r="J9" i="16" s="1"/>
  <c r="J10" i="16" a="1"/>
  <c r="J10" i="16"/>
  <c r="J7" i="16" a="1"/>
  <c r="J7" i="16" s="1"/>
  <c r="J8" i="9" a="1"/>
  <c r="J8" i="9" s="1"/>
  <c r="J9" i="9" a="1"/>
  <c r="J9" i="9" s="1"/>
  <c r="J10" i="9" a="1"/>
  <c r="J10" i="9" s="1"/>
  <c r="J11" i="9" a="1"/>
  <c r="J11" i="9" s="1"/>
  <c r="J7" i="9" a="1"/>
  <c r="J7" i="9" s="1"/>
  <c r="I15" i="11"/>
  <c r="I14" i="11"/>
  <c r="I13" i="11"/>
  <c r="I12" i="11"/>
  <c r="I11" i="11"/>
  <c r="I10" i="11"/>
  <c r="I9" i="11"/>
  <c r="I8" i="11"/>
  <c r="J7" i="11" s="1" a="1"/>
  <c r="J7" i="11" s="1"/>
  <c r="I7" i="11"/>
  <c r="I16" i="6"/>
  <c r="J7" i="6" s="1" a="1"/>
  <c r="J7" i="6" s="1"/>
  <c r="F7" i="22" a="1"/>
  <c r="F7" i="22" s="1"/>
  <c r="F8" i="22" a="1"/>
  <c r="F8" i="22" s="1"/>
  <c r="F9" i="22" a="1"/>
  <c r="F9" i="22" s="1"/>
  <c r="F10" i="22" a="1"/>
  <c r="F10" i="22" s="1"/>
  <c r="F11" i="22" a="1"/>
  <c r="F11" i="22" s="1"/>
  <c r="F12" i="22" a="1"/>
  <c r="F12" i="22" s="1"/>
  <c r="F13" i="22" a="1"/>
  <c r="F13" i="22" s="1"/>
  <c r="F14" i="22" a="1"/>
  <c r="F14" i="22" s="1"/>
  <c r="F6" i="22" a="1"/>
  <c r="F6" i="22" s="1"/>
  <c r="H7" i="22" a="1"/>
  <c r="H7" i="22" s="1"/>
  <c r="H8" i="22" a="1"/>
  <c r="H8" i="22" s="1"/>
  <c r="H9" i="22" a="1"/>
  <c r="H9" i="22" s="1"/>
  <c r="H10" i="22" a="1"/>
  <c r="H10" i="22" s="1"/>
  <c r="H11" i="22" a="1"/>
  <c r="H11" i="22" s="1"/>
  <c r="H12" i="22" a="1"/>
  <c r="H12" i="22" s="1"/>
  <c r="H13" i="22" a="1"/>
  <c r="H13" i="22" s="1"/>
  <c r="H14" i="22" a="1"/>
  <c r="H14" i="22" s="1"/>
  <c r="H6" i="22" a="1"/>
  <c r="H6" i="22" s="1"/>
  <c r="H8" i="6" a="1"/>
  <c r="H8" i="6" s="1"/>
  <c r="H9" i="6" a="1"/>
  <c r="H9" i="6" s="1"/>
  <c r="H10" i="6" a="1"/>
  <c r="H10" i="6" s="1"/>
  <c r="H11" i="6" a="1"/>
  <c r="H11" i="6" s="1"/>
  <c r="H12" i="6" a="1"/>
  <c r="H12" i="6" s="1"/>
  <c r="H13" i="6" a="1"/>
  <c r="H13" i="6" s="1"/>
  <c r="H14" i="6" a="1"/>
  <c r="H14" i="6" s="1"/>
  <c r="H15" i="6" a="1"/>
  <c r="H15" i="6" s="1"/>
  <c r="H16" i="6" a="1"/>
  <c r="H16" i="6" s="1"/>
  <c r="H7" i="6" a="1"/>
  <c r="H7" i="6" s="1"/>
  <c r="F8" i="6" a="1"/>
  <c r="F8" i="6" s="1"/>
  <c r="F9" i="6" a="1"/>
  <c r="F9" i="6" s="1"/>
  <c r="F10" i="6" a="1"/>
  <c r="F10" i="6" s="1"/>
  <c r="F11" i="6" a="1"/>
  <c r="F11" i="6" s="1"/>
  <c r="F12" i="6" a="1"/>
  <c r="F12" i="6" s="1"/>
  <c r="F13" i="6" a="1"/>
  <c r="F13" i="6" s="1"/>
  <c r="F14" i="6" a="1"/>
  <c r="F14" i="6" s="1"/>
  <c r="F15" i="6" a="1"/>
  <c r="F15" i="6" s="1"/>
  <c r="F16" i="6" a="1"/>
  <c r="F16" i="6" s="1"/>
  <c r="F7" i="6" a="1"/>
  <c r="F7" i="6" s="1"/>
  <c r="F8" i="5" a="1"/>
  <c r="F8" i="5" s="1"/>
  <c r="F9" i="5" a="1"/>
  <c r="F9" i="5" s="1"/>
  <c r="F10" i="5" a="1"/>
  <c r="F10" i="5" s="1"/>
  <c r="F11" i="5" a="1"/>
  <c r="F11" i="5" s="1"/>
  <c r="F12" i="5" a="1"/>
  <c r="F12" i="5" s="1"/>
  <c r="F13" i="5" a="1"/>
  <c r="F13" i="5" s="1"/>
  <c r="F14" i="5" a="1"/>
  <c r="F14" i="5" s="1"/>
  <c r="J8" i="21" a="1"/>
  <c r="J8" i="21" s="1"/>
  <c r="J9" i="21" a="1"/>
  <c r="J9" i="21" s="1"/>
  <c r="J10" i="21" a="1"/>
  <c r="J10" i="21" s="1"/>
  <c r="J7" i="21" a="1"/>
  <c r="J7" i="21" s="1"/>
  <c r="F7" i="20" a="1"/>
  <c r="F7" i="20" s="1"/>
  <c r="F10" i="20" a="1"/>
  <c r="F10" i="20" s="1"/>
  <c r="F11" i="20" a="1"/>
  <c r="F11" i="20" s="1"/>
  <c r="F7" i="5" a="1"/>
  <c r="F7" i="5" s="1"/>
  <c r="H7" i="27" a="1"/>
  <c r="H7" i="27" s="1"/>
  <c r="H7" i="25" a="1"/>
  <c r="H7" i="25" s="1"/>
  <c r="H7" i="26" a="1"/>
  <c r="H7" i="26" s="1"/>
  <c r="F7" i="27" a="1"/>
  <c r="F7" i="27" s="1"/>
  <c r="F7" i="25" a="1"/>
  <c r="F7" i="25" s="1"/>
  <c r="F7" i="26" a="1"/>
  <c r="F7" i="26" s="1"/>
  <c r="H7" i="23" a="1"/>
  <c r="H7" i="23" s="1"/>
  <c r="F7" i="23" a="1"/>
  <c r="F7" i="23" s="1"/>
  <c r="J7" i="14" a="1"/>
  <c r="J7" i="14" s="1"/>
  <c r="H7" i="14" a="1"/>
  <c r="H7" i="14" s="1"/>
  <c r="F7" i="14" a="1"/>
  <c r="F7" i="14" s="1"/>
  <c r="H8" i="16" a="1"/>
  <c r="H8" i="16" s="1"/>
  <c r="H9" i="16" a="1"/>
  <c r="H9" i="16" s="1"/>
  <c r="H10" i="16" a="1"/>
  <c r="H10" i="16" s="1"/>
  <c r="H7" i="16" a="1"/>
  <c r="H7" i="16" s="1"/>
  <c r="H7" i="21" a="1"/>
  <c r="H7" i="21" s="1"/>
  <c r="F8" i="16" a="1"/>
  <c r="F8" i="16" s="1"/>
  <c r="F9" i="16" a="1"/>
  <c r="F9" i="16" s="1"/>
  <c r="F10" i="16" a="1"/>
  <c r="F10" i="16" s="1"/>
  <c r="F7" i="16" a="1"/>
  <c r="F7" i="16" s="1"/>
  <c r="F7" i="21" a="1"/>
  <c r="F7" i="21" s="1"/>
  <c r="H7" i="15" a="1"/>
  <c r="H7" i="15" s="1"/>
  <c r="F7" i="15" a="1"/>
  <c r="F7" i="15" s="1"/>
  <c r="F7" i="12" a="1"/>
  <c r="F7" i="12" s="1"/>
  <c r="H7" i="12" a="1"/>
  <c r="H7" i="12" s="1"/>
  <c r="H8" i="12" a="1"/>
  <c r="H8" i="12" s="1"/>
  <c r="H9" i="12" a="1"/>
  <c r="H9" i="12" s="1"/>
  <c r="H7" i="1" a="1"/>
  <c r="H7" i="1" s="1"/>
  <c r="H8" i="1" a="1"/>
  <c r="H8" i="1" s="1"/>
  <c r="F7" i="1" a="1"/>
  <c r="F7" i="1" s="1"/>
  <c r="F8" i="1" a="1"/>
  <c r="F8" i="1" s="1"/>
  <c r="F8" i="12" a="1"/>
  <c r="F8" i="12" s="1"/>
  <c r="F9" i="12" a="1"/>
  <c r="F9" i="12" s="1"/>
  <c r="F7" i="11" a="1"/>
  <c r="F7" i="11" s="1"/>
  <c r="H8" i="11" a="1"/>
  <c r="H8" i="11" s="1"/>
  <c r="H9" i="11" a="1"/>
  <c r="H9" i="11" s="1"/>
  <c r="H10" i="11" a="1"/>
  <c r="H10" i="11" s="1"/>
  <c r="H11" i="11" a="1"/>
  <c r="H11" i="11" s="1"/>
  <c r="H12" i="11" a="1"/>
  <c r="H12" i="11" s="1"/>
  <c r="H13" i="11" a="1"/>
  <c r="H13" i="11" s="1"/>
  <c r="H14" i="11" a="1"/>
  <c r="H14" i="11" s="1"/>
  <c r="H15" i="11" a="1"/>
  <c r="H15" i="11" s="1"/>
  <c r="H7" i="11" a="1"/>
  <c r="H7" i="11" s="1"/>
  <c r="F8" i="11" a="1"/>
  <c r="F8" i="11" s="1"/>
  <c r="F9" i="11" a="1"/>
  <c r="F9" i="11" s="1"/>
  <c r="F10" i="11" a="1"/>
  <c r="F10" i="11" s="1"/>
  <c r="F11" i="11" a="1"/>
  <c r="F11" i="11" s="1"/>
  <c r="F12" i="11" a="1"/>
  <c r="F12" i="11" s="1"/>
  <c r="F13" i="11" a="1"/>
  <c r="F13" i="11" s="1"/>
  <c r="F14" i="11" a="1"/>
  <c r="F14" i="11" s="1"/>
  <c r="F15" i="11" a="1"/>
  <c r="F15" i="11" s="1"/>
  <c r="H7" i="2" a="1"/>
  <c r="H7" i="2" s="1"/>
  <c r="F7" i="2" a="1"/>
  <c r="F7" i="2" s="1"/>
  <c r="H8" i="10" a="1"/>
  <c r="H8" i="10" s="1"/>
  <c r="H9" i="10" a="1"/>
  <c r="H9" i="10" s="1"/>
  <c r="H10" i="10" a="1"/>
  <c r="H10" i="10" s="1"/>
  <c r="H11" i="10" a="1"/>
  <c r="H11" i="10" s="1"/>
  <c r="H12" i="10" a="1"/>
  <c r="H12" i="10" s="1"/>
  <c r="H13" i="10" a="1"/>
  <c r="H13" i="10" s="1"/>
  <c r="H14" i="10" a="1"/>
  <c r="H14" i="10" s="1"/>
  <c r="H15" i="10" a="1"/>
  <c r="H15" i="10" s="1"/>
  <c r="H16" i="10" a="1"/>
  <c r="H16" i="10" s="1"/>
  <c r="H7" i="10" a="1"/>
  <c r="H7" i="10" s="1"/>
  <c r="F8" i="10" a="1"/>
  <c r="F8" i="10" s="1"/>
  <c r="F9" i="10" a="1"/>
  <c r="F9" i="10" s="1"/>
  <c r="F10" i="10" a="1"/>
  <c r="F10" i="10" s="1"/>
  <c r="F11" i="10" a="1"/>
  <c r="F11" i="10" s="1"/>
  <c r="F12" i="10" a="1"/>
  <c r="F12" i="10" s="1"/>
  <c r="F13" i="10" a="1"/>
  <c r="F13" i="10" s="1"/>
  <c r="F14" i="10" a="1"/>
  <c r="F14" i="10" s="1"/>
  <c r="F15" i="10" a="1"/>
  <c r="F15" i="10" s="1"/>
  <c r="F16" i="10" a="1"/>
  <c r="F16" i="10" s="1"/>
  <c r="F7" i="10" a="1"/>
  <c r="F7" i="10" s="1"/>
  <c r="H8" i="9" a="1"/>
  <c r="H8" i="9" s="1"/>
  <c r="H9" i="9" a="1"/>
  <c r="H9" i="9" s="1"/>
  <c r="H10" i="9" a="1"/>
  <c r="H10" i="9" s="1"/>
  <c r="H11" i="9" a="1"/>
  <c r="H11" i="9" s="1"/>
  <c r="H7" i="9" a="1"/>
  <c r="H7" i="9" s="1"/>
  <c r="H7" i="20" a="1"/>
  <c r="H7" i="20" s="1"/>
  <c r="F8" i="9" a="1"/>
  <c r="F8" i="9" s="1"/>
  <c r="F9" i="9" a="1"/>
  <c r="F9" i="9" s="1"/>
  <c r="F10" i="9" a="1"/>
  <c r="F10" i="9" s="1"/>
  <c r="F11" i="9" a="1"/>
  <c r="F11" i="9" s="1"/>
  <c r="F7" i="9" a="1"/>
  <c r="F7" i="9" s="1"/>
  <c r="H8" i="8" a="1"/>
  <c r="H8" i="8" s="1"/>
  <c r="H9" i="8" a="1"/>
  <c r="H9" i="8" s="1"/>
  <c r="H10" i="8" a="1"/>
  <c r="H10" i="8" s="1"/>
  <c r="H11" i="8" a="1"/>
  <c r="H11" i="8" s="1"/>
  <c r="H12" i="8" a="1"/>
  <c r="H12" i="8" s="1"/>
  <c r="H13" i="8" a="1"/>
  <c r="H13" i="8" s="1"/>
  <c r="H14" i="8" a="1"/>
  <c r="H14" i="8" s="1"/>
  <c r="H7" i="8" a="1"/>
  <c r="H7" i="8" s="1"/>
  <c r="F8" i="8" a="1"/>
  <c r="F8" i="8" s="1"/>
  <c r="F9" i="8" a="1"/>
  <c r="F9" i="8" s="1"/>
  <c r="F10" i="8" a="1"/>
  <c r="F10" i="8" s="1"/>
  <c r="F11" i="8" a="1"/>
  <c r="F11" i="8" s="1"/>
  <c r="F12" i="8" a="1"/>
  <c r="F12" i="8" s="1"/>
  <c r="F13" i="8" a="1"/>
  <c r="F13" i="8" s="1"/>
  <c r="F14" i="8" a="1"/>
  <c r="F14" i="8" s="1"/>
  <c r="F7" i="8" a="1"/>
  <c r="F7" i="8" s="1"/>
  <c r="H7" i="5" a="1"/>
  <c r="H7" i="5" s="1"/>
  <c r="H8" i="5" a="1"/>
  <c r="H8" i="5" s="1"/>
  <c r="H9" i="5" a="1"/>
  <c r="H9" i="5" s="1"/>
  <c r="H10" i="5" a="1"/>
  <c r="H10" i="5" s="1"/>
  <c r="H11" i="5" a="1"/>
  <c r="H11" i="5" s="1"/>
  <c r="H12" i="5" a="1"/>
  <c r="H12" i="5" s="1"/>
  <c r="H13" i="5" a="1"/>
  <c r="H13" i="5" s="1"/>
  <c r="H14" i="5" a="1"/>
  <c r="H14" i="5" s="1"/>
  <c r="H8" i="21" a="1"/>
  <c r="H8" i="21" s="1"/>
  <c r="H9" i="21" a="1"/>
  <c r="H9" i="21" s="1"/>
  <c r="H10" i="21" a="1"/>
  <c r="H10" i="21" s="1"/>
  <c r="F8" i="21" a="1"/>
  <c r="F8" i="21" s="1"/>
  <c r="F9" i="21" a="1"/>
  <c r="F9" i="21" s="1"/>
  <c r="F10" i="21" a="1"/>
  <c r="F10" i="21" s="1"/>
  <c r="H8" i="20" a="1"/>
  <c r="H8" i="20" s="1"/>
  <c r="H9" i="20" a="1"/>
  <c r="H9" i="20" s="1"/>
  <c r="H10" i="20" a="1"/>
  <c r="H10" i="20" s="1"/>
  <c r="H11" i="20" a="1"/>
  <c r="H11" i="20" s="1"/>
  <c r="H12" i="20" a="1"/>
  <c r="H12" i="20" s="1"/>
  <c r="H13" i="20" a="1"/>
  <c r="H13" i="20" s="1"/>
  <c r="F8" i="20" a="1"/>
  <c r="F8" i="20" s="1"/>
  <c r="F9" i="20" a="1"/>
  <c r="F9" i="20" s="1"/>
  <c r="F12" i="20" a="1"/>
  <c r="F12" i="20" s="1"/>
  <c r="F13" i="20" a="1"/>
  <c r="F13" i="20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I16" i="10"/>
  <c r="I15" i="10"/>
  <c r="I14" i="10"/>
  <c r="I13" i="10"/>
  <c r="I12" i="10"/>
  <c r="I11" i="10"/>
  <c r="I10" i="10"/>
  <c r="I9" i="10"/>
  <c r="I8" i="10"/>
  <c r="I7" i="10"/>
  <c r="I15" i="6"/>
  <c r="I14" i="6"/>
  <c r="I13" i="6"/>
  <c r="I12" i="6"/>
  <c r="I11" i="6"/>
  <c r="I10" i="6"/>
  <c r="I9" i="6"/>
  <c r="I8" i="6"/>
  <c r="I7" i="6"/>
  <c r="I14" i="22"/>
  <c r="I13" i="22"/>
  <c r="I12" i="22"/>
  <c r="I11" i="22"/>
  <c r="I10" i="22"/>
  <c r="I9" i="22"/>
  <c r="I8" i="22"/>
  <c r="I7" i="22"/>
  <c r="I6" i="22"/>
  <c r="M13" i="16"/>
  <c r="I10" i="8"/>
  <c r="I9" i="8"/>
  <c r="I8" i="8"/>
  <c r="I7" i="8"/>
  <c r="I9" i="12"/>
  <c r="I14" i="8"/>
  <c r="I7" i="27"/>
  <c r="J7" i="27" s="1" a="1"/>
  <c r="J7" i="27" s="1"/>
  <c r="I7" i="25"/>
  <c r="J7" i="25" s="1" a="1"/>
  <c r="J7" i="25" s="1"/>
  <c r="I7" i="26"/>
  <c r="J7" i="26" s="1" a="1"/>
  <c r="J7" i="26" s="1"/>
  <c r="I7" i="23"/>
  <c r="J7" i="23" s="1" a="1"/>
  <c r="J7" i="23" s="1"/>
  <c r="I10" i="16"/>
  <c r="I9" i="16"/>
  <c r="M12" i="16" s="1"/>
  <c r="I8" i="16"/>
  <c r="M9" i="16" s="1"/>
  <c r="I7" i="16"/>
  <c r="J11" i="11" l="1" a="1"/>
  <c r="J11" i="11" s="1"/>
  <c r="J9" i="10" a="1"/>
  <c r="J9" i="10" s="1"/>
  <c r="M8" i="16"/>
  <c r="J12" i="11" a="1"/>
  <c r="J12" i="11" s="1"/>
  <c r="J13" i="11" a="1"/>
  <c r="J13" i="11" s="1"/>
  <c r="J10" i="11" a="1"/>
  <c r="J10" i="11" s="1"/>
  <c r="J9" i="11" a="1"/>
  <c r="J9" i="11" s="1"/>
  <c r="J8" i="11" a="1"/>
  <c r="J8" i="11" s="1"/>
  <c r="J15" i="11" a="1"/>
  <c r="J15" i="11" s="1"/>
  <c r="J14" i="11" a="1"/>
  <c r="J14" i="11" s="1"/>
  <c r="J15" i="10" a="1"/>
  <c r="J15" i="10" s="1"/>
  <c r="J8" i="10" a="1"/>
  <c r="J8" i="10" s="1"/>
  <c r="J14" i="10" a="1"/>
  <c r="J14" i="10" s="1"/>
  <c r="J16" i="10" a="1"/>
  <c r="J16" i="10" s="1"/>
  <c r="J13" i="10" a="1"/>
  <c r="J13" i="10" s="1"/>
  <c r="J12" i="10" a="1"/>
  <c r="J12" i="10" s="1"/>
  <c r="J11" i="10" a="1"/>
  <c r="J11" i="10" s="1"/>
  <c r="J10" i="10" a="1"/>
  <c r="J10" i="10" s="1"/>
  <c r="J7" i="10" a="1"/>
  <c r="J7" i="10" s="1"/>
  <c r="J12" i="6" a="1"/>
  <c r="J12" i="6" s="1"/>
  <c r="J10" i="6" a="1"/>
  <c r="J10" i="6" s="1"/>
  <c r="J16" i="6" a="1"/>
  <c r="J16" i="6" s="1"/>
  <c r="J8" i="6" a="1"/>
  <c r="J8" i="6" s="1"/>
  <c r="J9" i="6" a="1"/>
  <c r="J9" i="6" s="1"/>
  <c r="J15" i="6" a="1"/>
  <c r="J15" i="6" s="1"/>
  <c r="J11" i="6" a="1"/>
  <c r="J11" i="6" s="1"/>
  <c r="J14" i="6" a="1"/>
  <c r="J14" i="6" s="1"/>
  <c r="J13" i="6" a="1"/>
  <c r="J13" i="6" s="1"/>
  <c r="J14" i="22" a="1"/>
  <c r="J14" i="22" s="1"/>
  <c r="J7" i="22" a="1"/>
  <c r="J7" i="22" s="1"/>
  <c r="J13" i="22" a="1"/>
  <c r="J13" i="22" s="1"/>
  <c r="J11" i="22" a="1"/>
  <c r="J11" i="22" s="1"/>
  <c r="J12" i="22" a="1"/>
  <c r="J12" i="22" s="1"/>
  <c r="J10" i="22" a="1"/>
  <c r="J10" i="22" s="1"/>
  <c r="J9" i="22" a="1"/>
  <c r="J9" i="22" s="1"/>
  <c r="J8" i="22" a="1"/>
  <c r="J8" i="22" s="1"/>
  <c r="J6" i="22" a="1"/>
  <c r="J6" i="22" s="1"/>
  <c r="N13" i="16"/>
  <c r="N9" i="16"/>
  <c r="O13" i="16" l="1"/>
  <c r="M10" i="11"/>
  <c r="M8" i="11"/>
  <c r="M9" i="11"/>
  <c r="M14" i="22"/>
  <c r="M13" i="22"/>
  <c r="M12" i="22"/>
  <c r="M9" i="22"/>
  <c r="M8" i="22"/>
  <c r="M7" i="22"/>
  <c r="O9" i="16"/>
  <c r="I14" i="5"/>
  <c r="I13" i="5"/>
  <c r="I12" i="5"/>
  <c r="I13" i="20"/>
  <c r="I12" i="20"/>
  <c r="I15" i="2"/>
  <c r="I14" i="2"/>
  <c r="I13" i="2"/>
  <c r="I12" i="2"/>
  <c r="I13" i="8"/>
  <c r="I12" i="8"/>
  <c r="I11" i="8"/>
  <c r="I10" i="9"/>
  <c r="M8" i="8" l="1"/>
  <c r="M10" i="8"/>
  <c r="M9" i="8"/>
  <c r="J14" i="8" a="1"/>
  <c r="J14" i="8" s="1"/>
  <c r="J7" i="8" a="1"/>
  <c r="J7" i="8" s="1"/>
  <c r="J8" i="8" a="1"/>
  <c r="J8" i="8" s="1"/>
  <c r="J10" i="8" a="1"/>
  <c r="J10" i="8" s="1"/>
  <c r="J9" i="8" a="1"/>
  <c r="J9" i="8" s="1"/>
  <c r="J11" i="8" a="1"/>
  <c r="J11" i="8" s="1"/>
  <c r="J12" i="8" a="1"/>
  <c r="J12" i="8" s="1"/>
  <c r="J13" i="8" a="1"/>
  <c r="J13" i="8" s="1"/>
  <c r="M10" i="10"/>
  <c r="M9" i="10"/>
  <c r="M8" i="10"/>
  <c r="M14" i="10"/>
  <c r="M16" i="10"/>
  <c r="M15" i="10"/>
  <c r="N10" i="11"/>
  <c r="O10" i="11" s="1"/>
  <c r="N14" i="22"/>
  <c r="N9" i="22"/>
  <c r="M13" i="6"/>
  <c r="M14" i="6"/>
  <c r="M15" i="6"/>
  <c r="M13" i="2"/>
  <c r="M12" i="2"/>
  <c r="M14" i="2"/>
  <c r="I8" i="1"/>
  <c r="I7" i="1"/>
  <c r="I10" i="21"/>
  <c r="I9" i="21"/>
  <c r="I8" i="21"/>
  <c r="I7" i="21"/>
  <c r="I11" i="20"/>
  <c r="I10" i="20"/>
  <c r="I9" i="20"/>
  <c r="I8" i="20"/>
  <c r="I7" i="20"/>
  <c r="O9" i="22" l="1"/>
  <c r="J8" i="20" a="1"/>
  <c r="J8" i="20" s="1"/>
  <c r="J9" i="20" a="1"/>
  <c r="J9" i="20" s="1"/>
  <c r="J10" i="20" a="1"/>
  <c r="J10" i="20" s="1"/>
  <c r="J11" i="20" a="1"/>
  <c r="J11" i="20" s="1"/>
  <c r="J12" i="20" a="1"/>
  <c r="J12" i="20" s="1"/>
  <c r="J13" i="20" a="1"/>
  <c r="J13" i="20" s="1"/>
  <c r="J7" i="20" a="1"/>
  <c r="J7" i="20" s="1"/>
  <c r="J8" i="1" a="1"/>
  <c r="J8" i="1" s="1"/>
  <c r="J7" i="1" a="1"/>
  <c r="J7" i="1" s="1"/>
  <c r="N10" i="10"/>
  <c r="N16" i="10"/>
  <c r="O14" i="22"/>
  <c r="N15" i="6"/>
  <c r="M10" i="21"/>
  <c r="M8" i="21"/>
  <c r="M9" i="21"/>
  <c r="M8" i="20"/>
  <c r="M10" i="20"/>
  <c r="M9" i="20"/>
  <c r="I8" i="12"/>
  <c r="I7" i="9"/>
  <c r="I8" i="9"/>
  <c r="I9" i="9"/>
  <c r="I11" i="9"/>
  <c r="I11" i="2"/>
  <c r="I7" i="5"/>
  <c r="E13" i="3"/>
  <c r="I7" i="2"/>
  <c r="H13" i="3"/>
  <c r="G13" i="3"/>
  <c r="H12" i="3"/>
  <c r="G12" i="3"/>
  <c r="E12" i="3"/>
  <c r="H11" i="3"/>
  <c r="L10" i="3" s="1"/>
  <c r="G11" i="3"/>
  <c r="E11" i="3"/>
  <c r="I7" i="15"/>
  <c r="J7" i="15" s="1" a="1"/>
  <c r="J7" i="15" s="1"/>
  <c r="I7" i="14"/>
  <c r="I8" i="5"/>
  <c r="I9" i="5"/>
  <c r="I10" i="5"/>
  <c r="I11" i="5"/>
  <c r="I7" i="12"/>
  <c r="A1" i="3"/>
  <c r="E7" i="3"/>
  <c r="G7" i="3"/>
  <c r="H7" i="3"/>
  <c r="E8" i="3"/>
  <c r="G8" i="3"/>
  <c r="H8" i="3"/>
  <c r="E9" i="3"/>
  <c r="G9" i="3"/>
  <c r="H9" i="3"/>
  <c r="E10" i="3"/>
  <c r="G10" i="3"/>
  <c r="H10" i="3"/>
  <c r="I8" i="2"/>
  <c r="I9" i="2"/>
  <c r="I10" i="2"/>
  <c r="J9" i="12" l="1" a="1"/>
  <c r="J9" i="12" s="1"/>
  <c r="J7" i="12" a="1"/>
  <c r="J7" i="12" s="1"/>
  <c r="J8" i="12" a="1"/>
  <c r="J8" i="12" s="1"/>
  <c r="M8" i="9"/>
  <c r="M10" i="9"/>
  <c r="M9" i="9"/>
  <c r="J7" i="2" a="1"/>
  <c r="J7" i="2" s="1"/>
  <c r="J8" i="2" a="1"/>
  <c r="J8" i="2" s="1"/>
  <c r="J14" i="5" a="1"/>
  <c r="J14" i="5" s="1"/>
  <c r="J8" i="5" a="1"/>
  <c r="J8" i="5" s="1"/>
  <c r="J9" i="5" a="1"/>
  <c r="J9" i="5" s="1"/>
  <c r="J7" i="5" a="1"/>
  <c r="J7" i="5" s="1"/>
  <c r="J10" i="5" a="1"/>
  <c r="J10" i="5" s="1"/>
  <c r="J12" i="5" a="1"/>
  <c r="J12" i="5" s="1"/>
  <c r="J11" i="5" a="1"/>
  <c r="J11" i="5" s="1"/>
  <c r="J13" i="5" a="1"/>
  <c r="J13" i="5" s="1"/>
  <c r="J9" i="2" a="1"/>
  <c r="J9" i="2" s="1"/>
  <c r="J10" i="2" a="1"/>
  <c r="J10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O16" i="10"/>
  <c r="O10" i="10"/>
  <c r="M10" i="6"/>
  <c r="M9" i="6"/>
  <c r="M8" i="6"/>
  <c r="M15" i="5"/>
  <c r="M14" i="5"/>
  <c r="M16" i="5"/>
  <c r="M10" i="5"/>
  <c r="M9" i="5"/>
  <c r="M8" i="5"/>
  <c r="M10" i="2"/>
  <c r="M8" i="2"/>
  <c r="M9" i="2"/>
  <c r="N10" i="21"/>
  <c r="O10" i="21" s="1"/>
  <c r="N10" i="20"/>
  <c r="O10" i="20" s="1"/>
  <c r="I11" i="3"/>
  <c r="I10" i="3"/>
  <c r="I8" i="3"/>
  <c r="I13" i="3"/>
  <c r="L9" i="3"/>
  <c r="I12" i="3"/>
  <c r="L8" i="3"/>
  <c r="I9" i="3"/>
  <c r="I7" i="3"/>
  <c r="N10" i="6" l="1"/>
  <c r="N16" i="5"/>
  <c r="N14" i="2"/>
  <c r="N10" i="9"/>
  <c r="N10" i="8"/>
  <c r="N10" i="5"/>
  <c r="N10" i="2"/>
  <c r="M10" i="3"/>
  <c r="N10" i="3" s="1"/>
  <c r="O10" i="6" l="1"/>
  <c r="O15" i="6"/>
  <c r="O10" i="5"/>
  <c r="O16" i="5"/>
  <c r="O10" i="8"/>
  <c r="O10" i="2"/>
  <c r="O14" i="2"/>
  <c r="O10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<sst xmlns="http://schemas.openxmlformats.org/spreadsheetml/2006/main" count="584" uniqueCount="224">
  <si>
    <t>Under 8 - Introductory</t>
  </si>
  <si>
    <t>Club</t>
  </si>
  <si>
    <t>Floor</t>
  </si>
  <si>
    <t>Rank</t>
  </si>
  <si>
    <t>Vault</t>
  </si>
  <si>
    <t>Total</t>
  </si>
  <si>
    <t>Team</t>
  </si>
  <si>
    <t>Under 8 - Intermediate</t>
  </si>
  <si>
    <t>Under 8 - Advanced</t>
  </si>
  <si>
    <t>Team Comp</t>
  </si>
  <si>
    <t>Under 10 - Introductory</t>
  </si>
  <si>
    <t>Under 10 – Intermediate</t>
  </si>
  <si>
    <t>Under 10 - Advanced Plus</t>
  </si>
  <si>
    <t>Under 12 - Introductory</t>
  </si>
  <si>
    <t>13 and Over - Advanced</t>
  </si>
  <si>
    <t>SIV Stars</t>
  </si>
  <si>
    <t>Yorkshire Gymnastics Association, East Competition  - Sunday 7th November 2021</t>
  </si>
  <si>
    <t>Compatibility Report for Score sheet - YGA East Competition November 2021 Eclipse.xls</t>
  </si>
  <si>
    <t>Run on 19/10/2021 22:53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</si>
  <si>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</si>
  <si>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</si>
  <si>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</si>
  <si>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</si>
  <si>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</si>
  <si>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</si>
  <si>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 xml:space="preserve"> </t>
  </si>
  <si>
    <t>Teams</t>
  </si>
  <si>
    <t>Under 8 - Adv+</t>
  </si>
  <si>
    <t>No</t>
  </si>
  <si>
    <t>Name</t>
  </si>
  <si>
    <t>Under 10 – Advanced</t>
  </si>
  <si>
    <t>Under 12– Intermdiate</t>
  </si>
  <si>
    <t>Rothwell</t>
  </si>
  <si>
    <t xml:space="preserve">No </t>
  </si>
  <si>
    <t xml:space="preserve">Isabelle </t>
  </si>
  <si>
    <t>NO Teams</t>
  </si>
  <si>
    <t>Invictus</t>
  </si>
  <si>
    <t>NLGACC</t>
  </si>
  <si>
    <t>No.</t>
  </si>
  <si>
    <t xml:space="preserve">No. </t>
  </si>
  <si>
    <t>Under 12 – Advanced+</t>
  </si>
  <si>
    <t>Ada Thea</t>
  </si>
  <si>
    <t>Cantrell</t>
  </si>
  <si>
    <t>Iri Willow</t>
  </si>
  <si>
    <t>Yang</t>
  </si>
  <si>
    <t>Nancy</t>
  </si>
  <si>
    <t>Guest</t>
  </si>
  <si>
    <t>Isabella</t>
  </si>
  <si>
    <t>Smith</t>
  </si>
  <si>
    <t>Heidi</t>
  </si>
  <si>
    <t>Sherry</t>
  </si>
  <si>
    <t>Rosa</t>
  </si>
  <si>
    <t>Skalidaki</t>
  </si>
  <si>
    <t>Emily</t>
  </si>
  <si>
    <t>Holden</t>
  </si>
  <si>
    <t>Aireborough/Gymmagic</t>
  </si>
  <si>
    <t>Olivia</t>
  </si>
  <si>
    <t>Purdy</t>
  </si>
  <si>
    <t>Gymmagic</t>
  </si>
  <si>
    <t xml:space="preserve">Edith </t>
  </si>
  <si>
    <t>Horsfall</t>
  </si>
  <si>
    <t xml:space="preserve">Freya </t>
  </si>
  <si>
    <t>Holmes</t>
  </si>
  <si>
    <t>Merron</t>
  </si>
  <si>
    <t>Alexis</t>
  </si>
  <si>
    <t>Chineme</t>
  </si>
  <si>
    <t xml:space="preserve">Lwaano </t>
  </si>
  <si>
    <t>Ncube</t>
  </si>
  <si>
    <t>Ava</t>
  </si>
  <si>
    <t>Wilkinson</t>
  </si>
  <si>
    <t>Esme</t>
  </si>
  <si>
    <t>Burkinshaw</t>
  </si>
  <si>
    <t>Eloise</t>
  </si>
  <si>
    <t>Sutcliffe</t>
  </si>
  <si>
    <t>Lilley</t>
  </si>
  <si>
    <t xml:space="preserve">Evelyn </t>
  </si>
  <si>
    <t>Coop</t>
  </si>
  <si>
    <t>Alice</t>
  </si>
  <si>
    <t>Hartley</t>
  </si>
  <si>
    <t>Rothwell / JJ's</t>
  </si>
  <si>
    <t>Araya</t>
  </si>
  <si>
    <t>Jarrett</t>
  </si>
  <si>
    <t xml:space="preserve">Rothwell  </t>
  </si>
  <si>
    <t>Ella</t>
  </si>
  <si>
    <t>Hartigan</t>
  </si>
  <si>
    <t xml:space="preserve">Lyra </t>
  </si>
  <si>
    <t>Barnes</t>
  </si>
  <si>
    <t>Avah</t>
  </si>
  <si>
    <t xml:space="preserve">Robyn </t>
  </si>
  <si>
    <t>Lodge</t>
  </si>
  <si>
    <t>Lexi</t>
  </si>
  <si>
    <t>Cain</t>
  </si>
  <si>
    <t>Aimee</t>
  </si>
  <si>
    <t>Lamb</t>
  </si>
  <si>
    <t>Braim</t>
  </si>
  <si>
    <t>Hayley</t>
  </si>
  <si>
    <t>Gough</t>
  </si>
  <si>
    <t>Jemima</t>
  </si>
  <si>
    <t>Page</t>
  </si>
  <si>
    <t>April</t>
  </si>
  <si>
    <t>Jessey</t>
  </si>
  <si>
    <t xml:space="preserve">Leah </t>
  </si>
  <si>
    <t>Gomersall</t>
  </si>
  <si>
    <t>India</t>
  </si>
  <si>
    <t>Butler</t>
  </si>
  <si>
    <t>Molly</t>
  </si>
  <si>
    <t>Dix</t>
  </si>
  <si>
    <t xml:space="preserve">Autumn </t>
  </si>
  <si>
    <t>Evelyn</t>
  </si>
  <si>
    <t>Rhodes</t>
  </si>
  <si>
    <t>Caitlin</t>
  </si>
  <si>
    <t>Bacon</t>
  </si>
  <si>
    <t>Mia</t>
  </si>
  <si>
    <t>Mayland</t>
  </si>
  <si>
    <t xml:space="preserve">Ruby </t>
  </si>
  <si>
    <t>Brickel</t>
  </si>
  <si>
    <t>Whitlam</t>
  </si>
  <si>
    <t>Zoe</t>
  </si>
  <si>
    <t>Mayer</t>
  </si>
  <si>
    <t>Perry</t>
  </si>
  <si>
    <t>Anisko</t>
  </si>
  <si>
    <t>Nile Wilson</t>
  </si>
  <si>
    <t xml:space="preserve">Harlow </t>
  </si>
  <si>
    <t>Barker</t>
  </si>
  <si>
    <t xml:space="preserve">Victoria </t>
  </si>
  <si>
    <t>Mateja</t>
  </si>
  <si>
    <t>Johnson-Smith</t>
  </si>
  <si>
    <t>Maiya</t>
  </si>
  <si>
    <t>Dickinson</t>
  </si>
  <si>
    <t>Martha</t>
  </si>
  <si>
    <t>Dearden</t>
  </si>
  <si>
    <t>Daisy</t>
  </si>
  <si>
    <t>Duffill</t>
  </si>
  <si>
    <t>Eva</t>
  </si>
  <si>
    <t>Hodges</t>
  </si>
  <si>
    <t>Dewhirst</t>
  </si>
  <si>
    <t>North Leeds</t>
  </si>
  <si>
    <t>Lena</t>
  </si>
  <si>
    <t>Holdsworth</t>
  </si>
  <si>
    <t xml:space="preserve">Gigi </t>
  </si>
  <si>
    <t>White</t>
  </si>
  <si>
    <t>Chloe</t>
  </si>
  <si>
    <t>Hill</t>
  </si>
  <si>
    <t xml:space="preserve">Lucy </t>
  </si>
  <si>
    <t xml:space="preserve">Tessa </t>
  </si>
  <si>
    <t>Brothwell</t>
  </si>
  <si>
    <t>Wilson</t>
  </si>
  <si>
    <t>Delaney</t>
  </si>
  <si>
    <t xml:space="preserve">Jessica </t>
  </si>
  <si>
    <t>Drury</t>
  </si>
  <si>
    <t>Macie</t>
  </si>
  <si>
    <t>Maguire</t>
  </si>
  <si>
    <t>Daisy-Rose</t>
  </si>
  <si>
    <t>Littlejohn</t>
  </si>
  <si>
    <t>Eliza</t>
  </si>
  <si>
    <t>Gilbert</t>
  </si>
  <si>
    <t>Beaux</t>
  </si>
  <si>
    <t>Wardle</t>
  </si>
  <si>
    <t>Ella-Jorgie</t>
  </si>
  <si>
    <t>Rothery</t>
  </si>
  <si>
    <t>Pinches</t>
  </si>
  <si>
    <t>Francesca</t>
  </si>
  <si>
    <t>Holt-Webb</t>
  </si>
  <si>
    <t xml:space="preserve">Invictus  </t>
  </si>
  <si>
    <t>Begley</t>
  </si>
  <si>
    <t>Isabel</t>
  </si>
  <si>
    <t>Despina</t>
  </si>
  <si>
    <t>Dimothodorou</t>
  </si>
  <si>
    <t>Lowe</t>
  </si>
  <si>
    <t>Celeste</t>
  </si>
  <si>
    <t>Emilia</t>
  </si>
  <si>
    <t>Patrick</t>
  </si>
  <si>
    <t>Summer</t>
  </si>
  <si>
    <t>Brogan</t>
  </si>
  <si>
    <t>Sophia</t>
  </si>
  <si>
    <t>Sophie</t>
  </si>
  <si>
    <t>Burrell</t>
  </si>
  <si>
    <t>Hudson</t>
  </si>
  <si>
    <t>Tasker</t>
  </si>
  <si>
    <t>Georgia</t>
  </si>
  <si>
    <t>Crosby</t>
  </si>
  <si>
    <t>Rose</t>
  </si>
  <si>
    <t>Ockenden</t>
  </si>
  <si>
    <t>Florence</t>
  </si>
  <si>
    <t>Joely</t>
  </si>
  <si>
    <t>Kerr</t>
  </si>
  <si>
    <t>Newsholme</t>
  </si>
  <si>
    <t>13 and Over - Introductory</t>
  </si>
  <si>
    <t>Skyla</t>
  </si>
  <si>
    <t>Simpson</t>
  </si>
  <si>
    <t>Shepherd</t>
  </si>
  <si>
    <t>13 and Over - Advanced +</t>
  </si>
  <si>
    <t>Jessica</t>
  </si>
  <si>
    <t>Prideaux</t>
  </si>
  <si>
    <t xml:space="preserve">Skye </t>
  </si>
  <si>
    <t>Hodgson</t>
  </si>
  <si>
    <t>Betsy</t>
  </si>
  <si>
    <t>Storey</t>
  </si>
  <si>
    <t>Celia</t>
  </si>
  <si>
    <t>13 and Over - Champions</t>
  </si>
  <si>
    <t>Rachel</t>
  </si>
  <si>
    <t>Cliff</t>
  </si>
  <si>
    <t>15+ - Intermediate</t>
  </si>
  <si>
    <t>15+ - Advanced</t>
  </si>
  <si>
    <t>Orla</t>
  </si>
  <si>
    <t>Carlin</t>
  </si>
  <si>
    <t>Leah</t>
  </si>
  <si>
    <t>Fitzgerald</t>
  </si>
  <si>
    <t xml:space="preserve">Lily </t>
  </si>
  <si>
    <t>Thompson</t>
  </si>
  <si>
    <t>Invictus?</t>
  </si>
  <si>
    <t>Nile Wilson?</t>
  </si>
  <si>
    <t>No Teams</t>
  </si>
  <si>
    <t>No teams</t>
  </si>
  <si>
    <t>Gymmagic?</t>
  </si>
  <si>
    <t>15+ - Advanced+</t>
  </si>
  <si>
    <t>Yorkshire General Gymnastics - Floor and Vault Competition</t>
  </si>
  <si>
    <t xml:space="preserve">October 13th  2024 - Rothwell Gymnastics Heat (Leeds South) </t>
  </si>
  <si>
    <t>Elisabeth</t>
  </si>
  <si>
    <t>Cockerill</t>
  </si>
  <si>
    <t>Asrai</t>
  </si>
  <si>
    <t>Pheobe</t>
  </si>
  <si>
    <t>Evie</t>
  </si>
  <si>
    <t>Pasque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</si>
</sst>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7"/>
      <color indexed="8"/>
      <name val="Times New Roman"/>
      <family val="1"/>
    </font>
    <font>
      <b/>
      <u/>
      <sz val="17"/>
      <color indexed="10"/>
      <name val="Times New Roman"/>
      <family val="1"/>
    </font>
    <font>
      <b/>
      <i/>
      <sz val="11"/>
      <color indexed="8"/>
      <name val="Times New Roman"/>
      <family val="1"/>
    </font>
    <font>
      <b/>
      <i/>
      <u/>
      <sz val="15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16"/>
      <color indexed="10"/>
      <name val="Calibri"/>
      <family val="2"/>
    </font>
    <font>
      <b/>
      <u/>
      <sz val="12"/>
      <color indexed="8"/>
      <name val="Calibri"/>
      <family val="2"/>
    </font>
    <font>
      <b/>
      <u/>
      <sz val="16"/>
      <color indexed="17"/>
      <name val="Calibri"/>
      <family val="2"/>
    </font>
    <font>
      <b/>
      <u/>
      <sz val="15"/>
      <color indexed="30"/>
      <name val="Calibri"/>
      <family val="2"/>
    </font>
    <font>
      <sz val="9"/>
      <color indexed="8"/>
      <name val="Calibri"/>
      <family val="2"/>
    </font>
    <font>
      <b/>
      <u/>
      <sz val="14"/>
      <color indexed="3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trike/>
      <u/>
      <sz val="15"/>
      <color indexed="30"/>
      <name val="Calibri"/>
      <family val="2"/>
    </font>
    <font>
      <b/>
      <strike/>
      <u/>
      <sz val="12"/>
      <color indexed="8"/>
      <name val="Calibri"/>
      <family val="2"/>
    </font>
    <font>
      <strike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sz val="11"/>
      <color theme="9" tint="-0.249977111117893"/>
      <name val="Calibri"/>
      <family val="2"/>
    </font>
    <font>
      <sz val="10"/>
      <color theme="9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indexed="30"/>
      <name val="Calibri"/>
      <family val="2"/>
    </font>
    <font>
      <sz val="11"/>
      <color rgb="FF000000"/>
      <name val="Calibri"/>
      <family val="2"/>
    </font>
    <font>
      <b/>
      <i/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u/>
      <sz val="11"/>
      <color indexed="17"/>
      <name val="Calibri"/>
      <family val="2"/>
    </font>
    <font>
      <b/>
      <u/>
      <sz val="11"/>
      <color indexed="3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vertical="center"/>
    </xf>
    <xf numFmtId="1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29" fillId="0" borderId="0" xfId="41"/>
    <xf numFmtId="14" fontId="29" fillId="0" borderId="0" xfId="41" applyNumberFormat="1"/>
    <xf numFmtId="1" fontId="35" fillId="0" borderId="0" xfId="0" applyNumberFormat="1" applyFont="1" applyAlignment="1">
      <alignment horizontal="center" vertical="center" textRotation="90"/>
    </xf>
    <xf numFmtId="0" fontId="30" fillId="0" borderId="0" xfId="41" applyFont="1"/>
    <xf numFmtId="14" fontId="30" fillId="0" borderId="0" xfId="41" applyNumberFormat="1" applyFont="1"/>
    <xf numFmtId="0" fontId="3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2" fontId="3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9" fillId="0" borderId="0" xfId="41" applyAlignment="1">
      <alignment vertical="center"/>
    </xf>
    <xf numFmtId="0" fontId="30" fillId="0" borderId="0" xfId="41" applyFont="1" applyAlignment="1">
      <alignment vertical="center"/>
    </xf>
    <xf numFmtId="0" fontId="3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2" fontId="36" fillId="0" borderId="0" xfId="0" applyNumberFormat="1" applyFont="1" applyAlignment="1">
      <alignment vertical="center"/>
    </xf>
    <xf numFmtId="14" fontId="29" fillId="0" borderId="0" xfId="41" applyNumberFormat="1" applyAlignment="1">
      <alignment vertical="center"/>
    </xf>
    <xf numFmtId="0" fontId="0" fillId="34" borderId="0" xfId="0" applyFill="1" applyAlignment="1">
      <alignment vertical="center"/>
    </xf>
    <xf numFmtId="14" fontId="30" fillId="0" borderId="0" xfId="41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" fillId="0" borderId="0" xfId="41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1" fillId="0" borderId="0" xfId="41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41" fillId="2" borderId="0" xfId="0" applyFont="1" applyFill="1" applyAlignment="1">
      <alignment vertical="center"/>
    </xf>
    <xf numFmtId="2" fontId="39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33" fillId="0" borderId="0" xfId="0" applyFont="1"/>
    <xf numFmtId="0" fontId="4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/>
    <xf numFmtId="0" fontId="49" fillId="0" borderId="0" xfId="0" applyFont="1"/>
    <xf numFmtId="0" fontId="39" fillId="0" borderId="0" xfId="0" applyFont="1"/>
    <xf numFmtId="0" fontId="50" fillId="0" borderId="0" xfId="0" applyFont="1" applyAlignment="1">
      <alignment horizontal="left" wrapText="1"/>
    </xf>
    <xf numFmtId="0" fontId="50" fillId="0" borderId="0" xfId="0" applyFont="1" applyAlignment="1">
      <alignment horizontal="left"/>
    </xf>
    <xf numFmtId="1" fontId="39" fillId="35" borderId="0" xfId="0" applyNumberFormat="1" applyFont="1" applyFill="1" applyAlignment="1">
      <alignment horizontal="center" vertical="center"/>
    </xf>
    <xf numFmtId="1" fontId="0" fillId="36" borderId="0" xfId="0" applyNumberFormat="1" applyFill="1" applyAlignment="1">
      <alignment horizontal="center" vertical="center"/>
    </xf>
    <xf numFmtId="0" fontId="31" fillId="0" borderId="0" xfId="0" applyFont="1"/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1" fillId="0" borderId="0" xfId="0" applyFont="1" applyAlignment="1">
      <alignment wrapText="1"/>
    </xf>
    <xf numFmtId="1" fontId="0" fillId="0" borderId="0" xfId="0" applyNumberForma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2" fillId="0" borderId="0" xfId="0" applyFont="1"/>
    <xf numFmtId="0" fontId="30" fillId="0" borderId="0" xfId="0" applyFont="1"/>
    <xf numFmtId="2" fontId="0" fillId="0" borderId="0" xfId="0" applyNumberForma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2" fillId="0" borderId="0" xfId="0" applyFont="1"/>
    <xf numFmtId="1" fontId="10" fillId="0" borderId="0" xfId="0" applyNumberFormat="1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center" vertical="center" textRotation="90"/>
    </xf>
    <xf numFmtId="0" fontId="56" fillId="0" borderId="0" xfId="0" applyFont="1" applyAlignment="1">
      <alignment horizontal="center" vertical="center"/>
    </xf>
    <xf numFmtId="0" fontId="41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57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</cellXfs>
  <cellStyles count="63">
    <cellStyle name="20% - Accent1" xfId="18" builtinId="30" customBuiltin="1"/>
    <cellStyle name="20% - Accent1 2" xfId="45" xr:uid="{D721A187-45EB-4B44-9E7A-E129D57BFA21}"/>
    <cellStyle name="20% - Accent2" xfId="22" builtinId="34" customBuiltin="1"/>
    <cellStyle name="20% - Accent2 2" xfId="48" xr:uid="{E1F884FB-0C96-4098-81F6-DDE99EF655E4}"/>
    <cellStyle name="20% - Accent3" xfId="26" builtinId="38" customBuiltin="1"/>
    <cellStyle name="20% - Accent3 2" xfId="51" xr:uid="{5A11144A-C221-46ED-9A4F-6FA4B232CAD7}"/>
    <cellStyle name="20% - Accent4" xfId="30" builtinId="42" customBuiltin="1"/>
    <cellStyle name="20% - Accent4 2" xfId="54" xr:uid="{33B8F512-2456-49CC-A83A-54A096967C06}"/>
    <cellStyle name="20% - Accent5" xfId="34" builtinId="46" customBuiltin="1"/>
    <cellStyle name="20% - Accent5 2" xfId="57" xr:uid="{2F0BBD2F-390E-4707-AA8C-4650D3DF8DD4}"/>
    <cellStyle name="20% - Accent6" xfId="38" builtinId="50" customBuiltin="1"/>
    <cellStyle name="20% - Accent6 2" xfId="60" xr:uid="{6E3C3783-2784-4B89-9BB3-B20FB06FB259}"/>
    <cellStyle name="40% - Accent1" xfId="19" builtinId="31" customBuiltin="1"/>
    <cellStyle name="40% - Accent1 2" xfId="46" xr:uid="{AE034959-7E1C-4780-9954-1224A8B6909F}"/>
    <cellStyle name="40% - Accent2" xfId="23" builtinId="35" customBuiltin="1"/>
    <cellStyle name="40% - Accent2 2" xfId="49" xr:uid="{D30C0AEB-EAD3-4CF2-A3ED-F3EA401D070E}"/>
    <cellStyle name="40% - Accent3" xfId="27" builtinId="39" customBuiltin="1"/>
    <cellStyle name="40% - Accent3 2" xfId="52" xr:uid="{331F1E78-06D2-4C7E-B624-87096C983DAE}"/>
    <cellStyle name="40% - Accent4" xfId="31" builtinId="43" customBuiltin="1"/>
    <cellStyle name="40% - Accent4 2" xfId="55" xr:uid="{EBF72086-F7A1-45A5-9426-AF7EC7EBDDBF}"/>
    <cellStyle name="40% - Accent5" xfId="35" builtinId="47" customBuiltin="1"/>
    <cellStyle name="40% - Accent5 2" xfId="58" xr:uid="{31E1FB9E-7BB9-4C7C-ACA9-5F285C55855C}"/>
    <cellStyle name="40% - Accent6" xfId="39" builtinId="51" customBuiltin="1"/>
    <cellStyle name="40% - Accent6 2" xfId="61" xr:uid="{C23E8E95-0713-4269-A5E6-CDCF212C5E02}"/>
    <cellStyle name="60% - Accent1" xfId="20" builtinId="32" customBuiltin="1"/>
    <cellStyle name="60% - Accent1 2" xfId="47" xr:uid="{521D8B0C-9B9A-49E7-8AA1-0AC29FA4EEF3}"/>
    <cellStyle name="60% - Accent2" xfId="24" builtinId="36" customBuiltin="1"/>
    <cellStyle name="60% - Accent2 2" xfId="50" xr:uid="{503CD8F7-207B-46BE-A058-7A51EE7BDBDF}"/>
    <cellStyle name="60% - Accent3" xfId="28" builtinId="40" customBuiltin="1"/>
    <cellStyle name="60% - Accent3 2" xfId="53" xr:uid="{3F9FED3C-EA76-44E0-90A9-1DDB51FD13F9}"/>
    <cellStyle name="60% - Accent4" xfId="32" builtinId="44" customBuiltin="1"/>
    <cellStyle name="60% - Accent4 2" xfId="56" xr:uid="{D8A021D6-9C90-4346-BED6-495ACAE9509B}"/>
    <cellStyle name="60% - Accent5" xfId="36" builtinId="48" customBuiltin="1"/>
    <cellStyle name="60% - Accent5 2" xfId="59" xr:uid="{DB01AD0D-F137-4495-8DED-B652ABD6A479}"/>
    <cellStyle name="60% - Accent6" xfId="40" builtinId="52" customBuiltin="1"/>
    <cellStyle name="60% - Accent6 2" xfId="62" xr:uid="{BA36F4D7-978F-49E1-BD92-B552C0262CED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rmal 3" xfId="43" xr:uid="{033E9052-C04F-4AD9-9F0B-87C091340D72}"/>
    <cellStyle name="Note 2" xfId="42" xr:uid="{00000000-0005-0000-0000-000026000000}"/>
    <cellStyle name="Note 3" xfId="44" xr:uid="{0221F0DC-9975-4AEF-A750-08AF5AE72C23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74"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zoomScale="140" zoomScaleNormal="140" workbookViewId="0">
      <selection activeCell="G9" sqref="G9"/>
    </sheetView>
  </sheetViews>
  <sheetFormatPr defaultColWidth="9" defaultRowHeight="14.4" x14ac:dyDescent="0.3"/>
  <cols>
    <col min="1" max="1" width="5.6640625" customWidth="1"/>
    <col min="2" max="2" width="9.44140625" customWidth="1"/>
    <col min="3" max="3" width="13.109375" customWidth="1"/>
    <col min="4" max="4" width="29.5546875" customWidth="1"/>
    <col min="5" max="10" width="9" customWidth="1"/>
    <col min="11" max="11" width="2.5546875" customWidth="1"/>
    <col min="12" max="13" width="9" customWidth="1"/>
    <col min="14" max="14" width="3.88671875" customWidth="1"/>
  </cols>
  <sheetData>
    <row r="1" spans="1:15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88"/>
      <c r="L1" s="88"/>
      <c r="M1" s="88"/>
      <c r="N1" s="88"/>
      <c r="O1" s="88"/>
    </row>
    <row r="2" spans="1:15" ht="21" x14ac:dyDescent="0.35">
      <c r="B2" s="102" t="s">
        <v>0</v>
      </c>
      <c r="C2" s="102"/>
      <c r="D2" s="102"/>
      <c r="E2" s="102"/>
      <c r="F2" s="102"/>
      <c r="G2" s="102"/>
      <c r="H2" s="102"/>
      <c r="I2" s="102"/>
      <c r="J2" s="90"/>
      <c r="K2" s="90"/>
      <c r="L2" s="90"/>
      <c r="M2" s="90"/>
      <c r="N2" s="90"/>
      <c r="O2" s="90"/>
    </row>
    <row r="3" spans="1:15" x14ac:dyDescent="0.3">
      <c r="B3" s="1"/>
      <c r="D3" s="2"/>
      <c r="F3" s="3"/>
      <c r="L3" s="4"/>
    </row>
    <row r="4" spans="1:15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91"/>
      <c r="K4" s="91"/>
      <c r="L4" s="91"/>
      <c r="M4" s="91"/>
      <c r="N4" s="91"/>
      <c r="O4" s="91"/>
    </row>
    <row r="5" spans="1:15" x14ac:dyDescent="0.3">
      <c r="B5" s="1"/>
      <c r="D5" s="2"/>
      <c r="F5" s="3"/>
      <c r="L5" s="4"/>
    </row>
    <row r="6" spans="1:15" ht="30.6" x14ac:dyDescent="0.3">
      <c r="A6" t="s">
        <v>28</v>
      </c>
      <c r="B6" s="92" t="s">
        <v>29</v>
      </c>
      <c r="C6" s="92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93"/>
      <c r="L6" s="93"/>
      <c r="M6" s="93"/>
      <c r="N6" s="15"/>
      <c r="O6" s="7"/>
    </row>
    <row r="7" spans="1:15" s="15" customFormat="1" ht="19.8" x14ac:dyDescent="0.3">
      <c r="A7" s="1">
        <v>7</v>
      </c>
      <c r="B7" s="78" t="s">
        <v>49</v>
      </c>
      <c r="C7" s="78" t="s">
        <v>50</v>
      </c>
      <c r="D7" s="78" t="s">
        <v>36</v>
      </c>
      <c r="E7" s="10">
        <v>12.1</v>
      </c>
      <c r="F7" s="11" cm="1">
        <f t="array" ref="F7">SUMPRODUCT((E7&lt;=E$7:E$8)/COUNTIF(E$7:E$8,E$7:E$8))</f>
        <v>1</v>
      </c>
      <c r="G7" s="10">
        <v>9.8000000000000007</v>
      </c>
      <c r="H7" s="11" cm="1">
        <f t="array" ref="H7">SUMPRODUCT((G7&lt;=G$7:G$8)/COUNTIF(G$7:G$8,G$7:G$8))</f>
        <v>2</v>
      </c>
      <c r="I7" s="10">
        <f>E7+G7</f>
        <v>21.9</v>
      </c>
      <c r="J7" s="11" cm="1">
        <f t="array" ref="J7">SUMPRODUCT((I7&lt;=I$7:I$8)/COUNTIF(I$7:I$8,I$7:I$8))</f>
        <v>1</v>
      </c>
      <c r="K7" s="93"/>
      <c r="L7" s="93"/>
      <c r="M7" s="93"/>
      <c r="N7" s="7"/>
      <c r="O7" s="11"/>
    </row>
    <row r="8" spans="1:15" s="15" customFormat="1" x14ac:dyDescent="0.3">
      <c r="A8" s="1">
        <v>9</v>
      </c>
      <c r="B8" s="75" t="s">
        <v>51</v>
      </c>
      <c r="C8" s="75" t="s">
        <v>52</v>
      </c>
      <c r="D8" s="75" t="s">
        <v>36</v>
      </c>
      <c r="E8" s="10">
        <v>11.7</v>
      </c>
      <c r="F8" s="11" cm="1">
        <f t="array" ref="F8">SUMPRODUCT((E8&lt;=E$7:E$8)/COUNTIF(E$7:E$8,E$7:E$8))</f>
        <v>2</v>
      </c>
      <c r="G8" s="10">
        <v>10.050000000000001</v>
      </c>
      <c r="H8" s="11" cm="1">
        <f t="array" ref="H8">SUMPRODUCT((G8&lt;=G$7:G$8)/COUNTIF(G$7:G$8,G$7:G$8))</f>
        <v>1</v>
      </c>
      <c r="I8" s="10">
        <f t="shared" ref="I8" si="0">E8+G8</f>
        <v>21.75</v>
      </c>
      <c r="J8" s="11" cm="1">
        <f t="array" ref="J8">SUMPRODUCT((I8&lt;=I$7:I$8)/COUNTIF(I$7:I$8,I$7:I$8))</f>
        <v>2</v>
      </c>
      <c r="K8" s="11"/>
      <c r="L8" s="10"/>
      <c r="M8" s="10"/>
      <c r="N8" s="11"/>
      <c r="O8" s="11"/>
    </row>
    <row r="9" spans="1:15" s="15" customFormat="1" x14ac:dyDescent="0.3">
      <c r="A9" s="1"/>
      <c r="E9" s="10"/>
      <c r="F9" s="11"/>
      <c r="G9" s="10"/>
      <c r="H9" s="11"/>
      <c r="I9" s="10"/>
      <c r="J9" s="11"/>
      <c r="K9" s="11"/>
      <c r="L9" s="10"/>
      <c r="M9" s="10"/>
      <c r="N9" s="11"/>
      <c r="O9" s="11"/>
    </row>
    <row r="10" spans="1:15" s="15" customFormat="1" x14ac:dyDescent="0.3">
      <c r="A10" s="1"/>
      <c r="E10" s="10"/>
      <c r="F10" s="11"/>
      <c r="G10" s="10"/>
      <c r="H10" s="11"/>
      <c r="I10" s="10"/>
      <c r="J10" s="11"/>
      <c r="K10" s="11"/>
      <c r="L10" s="10"/>
      <c r="M10" s="10"/>
      <c r="N10" s="11"/>
      <c r="O10" s="11"/>
    </row>
    <row r="11" spans="1:15" s="81" customFormat="1" ht="16.5" customHeight="1" x14ac:dyDescent="0.3">
      <c r="A11" s="77"/>
      <c r="E11" s="84"/>
      <c r="F11" s="79"/>
      <c r="G11" s="84"/>
      <c r="H11" s="79"/>
      <c r="I11" s="84"/>
      <c r="J11" s="79"/>
      <c r="K11" s="89"/>
      <c r="L11" s="89"/>
      <c r="M11" s="89"/>
      <c r="N11" s="80"/>
      <c r="O11" s="79"/>
    </row>
    <row r="12" spans="1:15" x14ac:dyDescent="0.3">
      <c r="A12" s="1"/>
      <c r="E12" s="10"/>
      <c r="F12" s="11"/>
      <c r="G12" s="10"/>
      <c r="H12" s="11"/>
      <c r="I12" s="10"/>
      <c r="J12" s="11"/>
      <c r="K12" s="11"/>
      <c r="L12" s="10"/>
      <c r="M12" s="10"/>
      <c r="N12" s="11"/>
      <c r="O12" s="11"/>
    </row>
    <row r="13" spans="1:15" x14ac:dyDescent="0.3">
      <c r="A13" s="1"/>
      <c r="B13" s="59"/>
      <c r="C13" s="59"/>
      <c r="D13" s="59"/>
      <c r="E13" s="10"/>
      <c r="F13" s="11"/>
      <c r="G13" s="10"/>
      <c r="H13" s="11"/>
      <c r="I13" s="10"/>
      <c r="J13" s="11"/>
      <c r="K13" s="11"/>
      <c r="L13" s="10"/>
      <c r="M13" s="10"/>
      <c r="N13" s="11"/>
      <c r="O13" s="11"/>
    </row>
    <row r="14" spans="1:15" x14ac:dyDescent="0.3">
      <c r="A14" s="1"/>
      <c r="E14" s="10"/>
      <c r="F14" s="11"/>
      <c r="G14" s="10"/>
      <c r="H14" s="11"/>
      <c r="I14" s="10"/>
      <c r="J14" s="11"/>
      <c r="K14" s="11"/>
      <c r="L14" s="10"/>
      <c r="M14" s="10"/>
      <c r="N14" s="11"/>
      <c r="O14" s="11"/>
    </row>
    <row r="15" spans="1:15" ht="19.8" x14ac:dyDescent="0.3">
      <c r="A15" s="1"/>
      <c r="B15" s="59"/>
      <c r="C15" s="59"/>
      <c r="D15" s="59"/>
      <c r="E15" s="10"/>
      <c r="F15" s="11"/>
      <c r="G15" s="10"/>
      <c r="H15" s="11"/>
      <c r="I15" s="10"/>
      <c r="J15" s="11"/>
      <c r="K15" s="89"/>
      <c r="L15" s="89"/>
      <c r="M15" s="89"/>
      <c r="N15" s="7"/>
    </row>
    <row r="16" spans="1:15" x14ac:dyDescent="0.3">
      <c r="A16" s="1"/>
      <c r="E16" s="10"/>
      <c r="F16" s="11"/>
      <c r="G16" s="10"/>
      <c r="H16" s="11"/>
      <c r="I16" s="10"/>
      <c r="J16" s="11"/>
      <c r="K16" s="11"/>
      <c r="L16" s="10"/>
      <c r="M16" s="10"/>
      <c r="N16" s="11"/>
    </row>
    <row r="17" spans="1:14" x14ac:dyDescent="0.3">
      <c r="A17" s="1"/>
      <c r="E17" s="10"/>
      <c r="F17" s="11"/>
      <c r="G17" s="10"/>
      <c r="H17" s="11"/>
      <c r="I17" s="10"/>
      <c r="J17" s="11"/>
      <c r="K17" s="11"/>
      <c r="L17" s="10"/>
      <c r="M17" s="10"/>
      <c r="N17" s="11"/>
    </row>
    <row r="18" spans="1:14" x14ac:dyDescent="0.3">
      <c r="A18" s="1"/>
      <c r="E18" s="10"/>
      <c r="F18" s="11"/>
      <c r="G18" s="10"/>
      <c r="H18" s="11"/>
      <c r="I18" s="10"/>
      <c r="J18" s="11"/>
      <c r="K18" s="11"/>
      <c r="L18" s="10"/>
      <c r="M18" s="10"/>
      <c r="N18" s="11"/>
    </row>
    <row r="19" spans="1:14" x14ac:dyDescent="0.3">
      <c r="A19" s="1"/>
      <c r="E19" s="10"/>
      <c r="F19" s="11"/>
      <c r="G19" s="10"/>
      <c r="H19" s="11"/>
      <c r="I19" s="10"/>
      <c r="J19" s="11"/>
    </row>
    <row r="20" spans="1:14" x14ac:dyDescent="0.3">
      <c r="A20" s="1"/>
      <c r="B20" s="58"/>
      <c r="C20" s="58"/>
      <c r="D20" s="58"/>
      <c r="E20" s="10"/>
      <c r="F20" s="11"/>
      <c r="G20" s="10"/>
      <c r="H20" s="11"/>
      <c r="I20" s="10"/>
      <c r="J20" s="11"/>
    </row>
    <row r="21" spans="1:14" x14ac:dyDescent="0.3">
      <c r="A21" s="1"/>
      <c r="B21" s="58"/>
      <c r="C21" s="58"/>
      <c r="D21" s="58"/>
      <c r="E21" s="10"/>
      <c r="F21" s="11"/>
      <c r="G21" s="10"/>
      <c r="H21" s="11"/>
      <c r="I21" s="10"/>
      <c r="J21" s="11"/>
    </row>
  </sheetData>
  <sheetProtection selectLockedCells="1" selectUnlockedCells="1"/>
  <mergeCells count="3">
    <mergeCell ref="A1:J1"/>
    <mergeCell ref="B2:I2"/>
    <mergeCell ref="B4:I4"/>
  </mergeCells>
  <conditionalFormatting sqref="E7:E21 G7:G21">
    <cfRule type="expression" dxfId="173" priority="4" stopIfTrue="1">
      <formula>F7=4</formula>
    </cfRule>
    <cfRule type="expression" dxfId="172" priority="5" stopIfTrue="1">
      <formula>F7=5</formula>
    </cfRule>
    <cfRule type="expression" dxfId="171" priority="6" stopIfTrue="1">
      <formula>F7=6</formula>
    </cfRule>
    <cfRule type="expression" dxfId="170" priority="16" stopIfTrue="1">
      <formula>F7=3</formula>
    </cfRule>
    <cfRule type="expression" dxfId="169" priority="17" stopIfTrue="1">
      <formula>F7=2</formula>
    </cfRule>
    <cfRule type="expression" dxfId="168" priority="18" stopIfTrue="1">
      <formula>F7=1</formula>
    </cfRule>
  </conditionalFormatting>
  <conditionalFormatting sqref="I7:I21">
    <cfRule type="expression" dxfId="167" priority="1" stopIfTrue="1">
      <formula>J7=6</formula>
    </cfRule>
    <cfRule type="expression" dxfId="166" priority="2" stopIfTrue="1">
      <formula>J7=5</formula>
    </cfRule>
    <cfRule type="expression" dxfId="165" priority="3" stopIfTrue="1">
      <formula>J7=4</formula>
    </cfRule>
    <cfRule type="expression" dxfId="164" priority="7" stopIfTrue="1">
      <formula>J7=3</formula>
    </cfRule>
    <cfRule type="expression" dxfId="163" priority="8" stopIfTrue="1">
      <formula>J7=2</formula>
    </cfRule>
    <cfRule type="expression" dxfId="162" priority="9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topLeftCell="A3" zoomScale="130" zoomScaleNormal="130" workbookViewId="0">
      <selection activeCell="G16" sqref="G16"/>
    </sheetView>
  </sheetViews>
  <sheetFormatPr defaultColWidth="9" defaultRowHeight="14.4" x14ac:dyDescent="0.3"/>
  <cols>
    <col min="1" max="1" width="7" customWidth="1"/>
    <col min="2" max="2" width="15" style="2" customWidth="1"/>
    <col min="3" max="3" width="19" customWidth="1"/>
    <col min="4" max="4" width="30" style="2" customWidth="1"/>
    <col min="5" max="5" width="9.44140625" customWidth="1"/>
    <col min="6" max="6" width="7.6640625" style="3" bestFit="1" customWidth="1"/>
    <col min="7" max="7" width="9.44140625" customWidth="1"/>
    <col min="8" max="8" width="5.6640625" customWidth="1"/>
    <col min="9" max="9" width="10.5546875" customWidth="1"/>
    <col min="10" max="10" width="4.5546875" customWidth="1"/>
    <col min="11" max="11" width="1.5546875" customWidth="1"/>
    <col min="12" max="12" width="4.5546875" style="4" customWidth="1"/>
    <col min="13" max="13" width="9.44140625" customWidth="1"/>
    <col min="14" max="14" width="15.44140625" customWidth="1"/>
    <col min="15" max="15" width="4.5546875" customWidth="1"/>
  </cols>
  <sheetData>
    <row r="1" spans="1:20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0" ht="21" x14ac:dyDescent="0.35">
      <c r="B2" s="102" t="s">
        <v>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0" ht="9.75" customHeight="1" x14ac:dyDescent="0.3">
      <c r="B3" s="1"/>
    </row>
    <row r="4" spans="1:20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0" ht="12.75" customHeight="1" x14ac:dyDescent="0.3">
      <c r="B5" s="1"/>
    </row>
    <row r="6" spans="1:20" ht="28.2" x14ac:dyDescent="0.3">
      <c r="A6" t="s">
        <v>28</v>
      </c>
      <c r="B6" s="106" t="s">
        <v>29</v>
      </c>
      <c r="C6" s="106"/>
      <c r="D6" s="95" t="s">
        <v>1</v>
      </c>
      <c r="E6" s="96" t="s">
        <v>2</v>
      </c>
      <c r="F6" s="97" t="s">
        <v>3</v>
      </c>
      <c r="G6" s="96" t="s">
        <v>4</v>
      </c>
      <c r="H6" s="97" t="s">
        <v>3</v>
      </c>
      <c r="I6" s="98" t="s">
        <v>5</v>
      </c>
      <c r="J6" s="97" t="s">
        <v>3</v>
      </c>
      <c r="L6" s="105" t="s">
        <v>6</v>
      </c>
      <c r="M6" s="105"/>
      <c r="N6" s="105"/>
      <c r="O6" s="15"/>
      <c r="Q6" s="18"/>
      <c r="R6" s="18"/>
      <c r="S6" s="18"/>
      <c r="T6" s="18"/>
    </row>
    <row r="7" spans="1:20" s="15" customFormat="1" ht="28.2" x14ac:dyDescent="0.3">
      <c r="A7" s="1">
        <v>21</v>
      </c>
      <c r="B7" s="99" t="s">
        <v>72</v>
      </c>
      <c r="C7" s="99" t="s">
        <v>73</v>
      </c>
      <c r="D7" t="s">
        <v>58</v>
      </c>
      <c r="E7" s="10">
        <v>11.7</v>
      </c>
      <c r="F7" s="94" cm="1">
        <f t="array" ref="F7">SUMPRODUCT((E7&lt;=E$7:E$15)/COUNTIF(E$7:E$15,E$7:E$15))</f>
        <v>3</v>
      </c>
      <c r="G7" s="10">
        <v>10.4</v>
      </c>
      <c r="H7" s="11" cm="1">
        <f t="array" ref="H7">SUMPRODUCT((G7&lt;=G$7:G$15)/COUNTIF(G$7:G$15,G$7:G$15))</f>
        <v>8</v>
      </c>
      <c r="I7" s="10">
        <f>E7+G7</f>
        <v>22.1</v>
      </c>
      <c r="J7" s="11" cm="1">
        <f t="array" ref="J7">SUMPRODUCT((I7&lt;=I$7:I$15)/COUNTIF(I$7:I$15,I$7:I$15))</f>
        <v>7</v>
      </c>
      <c r="L7" s="105" t="s">
        <v>58</v>
      </c>
      <c r="M7" s="105"/>
      <c r="N7" s="105"/>
      <c r="O7" s="97" t="s">
        <v>3</v>
      </c>
      <c r="Q7" s="36"/>
      <c r="R7" s="36"/>
      <c r="S7" s="36"/>
      <c r="T7" s="36"/>
    </row>
    <row r="8" spans="1:20" s="15" customFormat="1" x14ac:dyDescent="0.3">
      <c r="A8" s="1">
        <v>15</v>
      </c>
      <c r="B8" s="99" t="s">
        <v>56</v>
      </c>
      <c r="C8" s="99" t="s">
        <v>57</v>
      </c>
      <c r="D8" t="s">
        <v>58</v>
      </c>
      <c r="E8" s="10">
        <v>11.95</v>
      </c>
      <c r="F8" s="94" cm="1">
        <f t="array" ref="F8">SUMPRODUCT((E8&lt;=E$7:E$15)/COUNTIF(E$7:E$15,E$7:E$15))</f>
        <v>2</v>
      </c>
      <c r="G8" s="10">
        <v>10.6</v>
      </c>
      <c r="H8" s="11" cm="1">
        <f t="array" ref="H8">SUMPRODUCT((G8&lt;=G$7:G$15)/COUNTIF(G$7:G$15,G$7:G$15))</f>
        <v>6</v>
      </c>
      <c r="I8" s="10">
        <f t="shared" ref="I8:I10" si="0">E8+G8</f>
        <v>22.549999999999997</v>
      </c>
      <c r="J8" s="11" cm="1">
        <f t="array" ref="J8">SUMPRODUCT((I8&lt;=I$7:I$15)/COUNTIF(I$7:I$15,I$7:I$15))</f>
        <v>4</v>
      </c>
      <c r="L8" s="11">
        <v>1</v>
      </c>
      <c r="M8" s="10">
        <f>LARGE(I$7:I$11,L8)</f>
        <v>23.25</v>
      </c>
      <c r="N8" s="10"/>
      <c r="O8" s="11"/>
      <c r="Q8" s="36"/>
      <c r="R8" s="36"/>
      <c r="S8" s="36"/>
      <c r="T8" s="36"/>
    </row>
    <row r="9" spans="1:20" s="15" customFormat="1" x14ac:dyDescent="0.3">
      <c r="A9" s="1">
        <v>17</v>
      </c>
      <c r="B9" s="99" t="s">
        <v>59</v>
      </c>
      <c r="C9" s="99" t="s">
        <v>60</v>
      </c>
      <c r="D9" t="s">
        <v>58</v>
      </c>
      <c r="E9" s="10">
        <v>11.6</v>
      </c>
      <c r="F9" s="94" cm="1">
        <f t="array" ref="F9">SUMPRODUCT((E9&lt;=E$7:E$15)/COUNTIF(E$7:E$15,E$7:E$15))</f>
        <v>5</v>
      </c>
      <c r="G9" s="10">
        <v>9.8000000000000007</v>
      </c>
      <c r="H9" s="11" cm="1">
        <f t="array" ref="H9">SUMPRODUCT((G9&lt;=G$7:G$15)/COUNTIF(G$7:G$15,G$7:G$15))</f>
        <v>9</v>
      </c>
      <c r="I9" s="10">
        <f t="shared" si="0"/>
        <v>21.4</v>
      </c>
      <c r="J9" s="11" cm="1">
        <f t="array" ref="J9">SUMPRODUCT((I9&lt;=I$7:I$15)/COUNTIF(I$7:I$15,I$7:I$15))</f>
        <v>8</v>
      </c>
      <c r="L9" s="11">
        <v>2</v>
      </c>
      <c r="M9" s="10">
        <f>LARGE(I$7:I$11,L9)</f>
        <v>22.549999999999997</v>
      </c>
      <c r="N9" s="10"/>
      <c r="O9" s="11"/>
      <c r="Q9" s="48"/>
      <c r="R9" s="36"/>
      <c r="S9" s="48"/>
      <c r="T9" s="48"/>
    </row>
    <row r="10" spans="1:20" s="15" customFormat="1" x14ac:dyDescent="0.3">
      <c r="A10" s="1">
        <v>19</v>
      </c>
      <c r="B10" s="99" t="s">
        <v>61</v>
      </c>
      <c r="C10" s="99" t="s">
        <v>62</v>
      </c>
      <c r="D10" t="s">
        <v>58</v>
      </c>
      <c r="E10" s="10">
        <v>11.2</v>
      </c>
      <c r="F10" s="94" cm="1">
        <f t="array" ref="F10">SUMPRODUCT((E10&lt;=E$7:E$15)/COUNTIF(E$7:E$15,E$7:E$15))</f>
        <v>6</v>
      </c>
      <c r="G10" s="10">
        <v>11.2</v>
      </c>
      <c r="H10" s="11" cm="1">
        <f t="array" ref="H10">SUMPRODUCT((G10&lt;=G$7:G$15)/COUNTIF(G$7:G$15,G$7:G$15))</f>
        <v>3</v>
      </c>
      <c r="I10" s="10">
        <f t="shared" si="0"/>
        <v>22.4</v>
      </c>
      <c r="J10" s="11" cm="1">
        <f t="array" ref="J10">SUMPRODUCT((I10&lt;=I$7:I$15)/COUNTIF(I$7:I$15,I$7:I$15))</f>
        <v>5</v>
      </c>
      <c r="L10" s="11">
        <v>3</v>
      </c>
      <c r="M10" s="10">
        <f>LARGE(I$7:I$11,L10)</f>
        <v>22.4</v>
      </c>
      <c r="N10" s="10">
        <f>SUM(M8:M10)</f>
        <v>68.199999999999989</v>
      </c>
      <c r="O10" s="11">
        <f>RANK(N10,N$9:N$27)</f>
        <v>1</v>
      </c>
    </row>
    <row r="11" spans="1:20" s="15" customFormat="1" ht="28.2" x14ac:dyDescent="0.3">
      <c r="A11" s="1">
        <v>13</v>
      </c>
      <c r="B11" s="100" t="s">
        <v>53</v>
      </c>
      <c r="C11" s="100" t="s">
        <v>54</v>
      </c>
      <c r="D11" s="61" t="s">
        <v>55</v>
      </c>
      <c r="E11" s="10">
        <v>11.95</v>
      </c>
      <c r="F11" s="94" cm="1">
        <f t="array" ref="F11">SUMPRODUCT((E11&lt;=E$7:E$15)/COUNTIF(E$7:E$15,E$7:E$15))</f>
        <v>2</v>
      </c>
      <c r="G11" s="10">
        <v>11.3</v>
      </c>
      <c r="H11" s="11" cm="1">
        <f t="array" ref="H11">SUMPRODUCT((G11&lt;=G$7:G$15)/COUNTIF(G$7:G$15,G$7:G$15))</f>
        <v>2</v>
      </c>
      <c r="I11" s="10">
        <f t="shared" ref="I11" si="1">E11+G11</f>
        <v>23.25</v>
      </c>
      <c r="J11" s="11" cm="1">
        <f t="array" ref="J11">SUMPRODUCT((I11&lt;=I$7:I$15)/COUNTIF(I$7:I$15,I$7:I$15))</f>
        <v>1</v>
      </c>
      <c r="L11" s="105" t="s">
        <v>32</v>
      </c>
      <c r="M11" s="105"/>
      <c r="N11" s="105"/>
      <c r="O11" s="97" t="s">
        <v>3</v>
      </c>
    </row>
    <row r="12" spans="1:20" x14ac:dyDescent="0.3">
      <c r="A12" s="1">
        <v>1</v>
      </c>
      <c r="B12" s="99" t="s">
        <v>64</v>
      </c>
      <c r="C12" s="99" t="s">
        <v>65</v>
      </c>
      <c r="D12" t="s">
        <v>32</v>
      </c>
      <c r="E12" s="10">
        <v>10.75</v>
      </c>
      <c r="F12" s="94" cm="1">
        <f t="array" ref="F12">SUMPRODUCT((E12&lt;=E$7:E$15)/COUNTIF(E$7:E$15,E$7:E$15))</f>
        <v>7</v>
      </c>
      <c r="G12" s="10">
        <v>11.65</v>
      </c>
      <c r="H12" s="11" cm="1">
        <f t="array" ref="H12">SUMPRODUCT((G12&lt;=G$7:G$15)/COUNTIF(G$7:G$15,G$7:G$15))</f>
        <v>1</v>
      </c>
      <c r="I12" s="10">
        <f t="shared" ref="I12:I15" si="2">E12+G12</f>
        <v>22.4</v>
      </c>
      <c r="J12" s="11" cm="1">
        <f t="array" ref="J12">SUMPRODUCT((I12&lt;=I$7:I$15)/COUNTIF(I$7:I$15,I$7:I$15))</f>
        <v>5</v>
      </c>
      <c r="L12" s="11">
        <v>1</v>
      </c>
      <c r="M12" s="10">
        <f>LARGE(I$12:I$14,L12)</f>
        <v>22.57</v>
      </c>
      <c r="N12" s="10"/>
      <c r="O12" s="11"/>
    </row>
    <row r="13" spans="1:20" x14ac:dyDescent="0.3">
      <c r="A13" s="1">
        <v>3</v>
      </c>
      <c r="B13" s="99" t="s">
        <v>66</v>
      </c>
      <c r="C13" s="99" t="s">
        <v>67</v>
      </c>
      <c r="D13" t="s">
        <v>32</v>
      </c>
      <c r="E13" s="10">
        <v>11.67</v>
      </c>
      <c r="F13" s="94" cm="1">
        <f t="array" ref="F13">SUMPRODUCT((E13&lt;=E$7:E$15)/COUNTIF(E$7:E$15,E$7:E$15))</f>
        <v>4</v>
      </c>
      <c r="G13" s="10">
        <v>10.9</v>
      </c>
      <c r="H13" s="11" cm="1">
        <f t="array" ref="H13">SUMPRODUCT((G13&lt;=G$7:G$15)/COUNTIF(G$7:G$15,G$7:G$15))</f>
        <v>4</v>
      </c>
      <c r="I13" s="10">
        <f t="shared" si="2"/>
        <v>22.57</v>
      </c>
      <c r="J13" s="11" cm="1">
        <f t="array" ref="J13">SUMPRODUCT((I13&lt;=I$7:I$15)/COUNTIF(I$7:I$15,I$7:I$15))</f>
        <v>3</v>
      </c>
      <c r="L13" s="11">
        <v>2</v>
      </c>
      <c r="M13" s="10">
        <f>LARGE(I$12:I$14,L13)</f>
        <v>22.4</v>
      </c>
      <c r="N13" s="10"/>
      <c r="O13" s="11"/>
    </row>
    <row r="14" spans="1:20" x14ac:dyDescent="0.3">
      <c r="A14" s="1">
        <v>5</v>
      </c>
      <c r="B14" s="99" t="s">
        <v>68</v>
      </c>
      <c r="C14" s="99" t="s">
        <v>69</v>
      </c>
      <c r="D14" t="s">
        <v>32</v>
      </c>
      <c r="E14" s="10">
        <v>11.6</v>
      </c>
      <c r="F14" s="94" cm="1">
        <f t="array" ref="F14">SUMPRODUCT((E14&lt;=E$7:E$15)/COUNTIF(E$7:E$15,E$7:E$15))</f>
        <v>5</v>
      </c>
      <c r="G14" s="10">
        <v>10.7</v>
      </c>
      <c r="H14" s="11" cm="1">
        <f t="array" ref="H14">SUMPRODUCT((G14&lt;=G$7:G$15)/COUNTIF(G$7:G$15,G$7:G$15))</f>
        <v>5</v>
      </c>
      <c r="I14" s="10">
        <f t="shared" si="2"/>
        <v>22.299999999999997</v>
      </c>
      <c r="J14" s="11" cm="1">
        <f t="array" ref="J14">SUMPRODUCT((I14&lt;=I$7:I$15)/COUNTIF(I$7:I$15,I$7:I$15))</f>
        <v>6</v>
      </c>
      <c r="L14" s="11">
        <v>3</v>
      </c>
      <c r="M14" s="10">
        <f>LARGE(I$12:I$14,L14)</f>
        <v>22.299999999999997</v>
      </c>
      <c r="N14" s="10">
        <f>SUM(M12:M14)</f>
        <v>67.27</v>
      </c>
      <c r="O14" s="11">
        <f>RANK(N14,N$9:N$27)</f>
        <v>2</v>
      </c>
    </row>
    <row r="15" spans="1:20" ht="28.2" x14ac:dyDescent="0.3">
      <c r="A15" s="1">
        <v>11</v>
      </c>
      <c r="B15" s="99" t="s">
        <v>218</v>
      </c>
      <c r="C15" s="99" t="s">
        <v>63</v>
      </c>
      <c r="D15" t="s">
        <v>36</v>
      </c>
      <c r="E15" s="10">
        <v>12.5</v>
      </c>
      <c r="F15" s="94" cm="1">
        <f t="array" ref="F15">SUMPRODUCT((E15&lt;=E$7:E$15)/COUNTIF(E$7:E$15,E$7:E$15))</f>
        <v>1</v>
      </c>
      <c r="G15" s="10">
        <v>10.55</v>
      </c>
      <c r="H15" s="11" cm="1">
        <f t="array" ref="H15">SUMPRODUCT((G15&lt;=G$7:G$15)/COUNTIF(G$7:G$15,G$7:G$15))</f>
        <v>7</v>
      </c>
      <c r="I15" s="10">
        <f t="shared" si="2"/>
        <v>23.05</v>
      </c>
      <c r="J15" s="11" cm="1">
        <f t="array" ref="J15">SUMPRODUCT((I15&lt;=I$7:I$15)/COUNTIF(I$7:I$15,I$7:I$15))</f>
        <v>2</v>
      </c>
      <c r="L15" s="105"/>
      <c r="M15" s="105"/>
      <c r="N15" s="105"/>
      <c r="O15" s="97" t="s">
        <v>3</v>
      </c>
    </row>
    <row r="16" spans="1:20" ht="24.9" customHeight="1" x14ac:dyDescent="0.3">
      <c r="E16" s="10"/>
      <c r="F16" s="11"/>
      <c r="G16" s="10"/>
      <c r="H16" s="11"/>
      <c r="I16" s="10"/>
      <c r="J16" s="11"/>
      <c r="L16" s="11"/>
      <c r="M16" s="10"/>
      <c r="N16" s="10"/>
      <c r="O16" s="11"/>
    </row>
    <row r="17" spans="1:15" ht="24.9" customHeight="1" x14ac:dyDescent="0.3">
      <c r="A17" s="1"/>
      <c r="E17" s="10"/>
      <c r="F17" s="11"/>
      <c r="G17" s="10"/>
      <c r="H17" s="11"/>
      <c r="I17" s="10"/>
      <c r="J17" s="11"/>
      <c r="L17" s="11"/>
      <c r="M17" s="10"/>
      <c r="N17" s="10"/>
      <c r="O17" s="11"/>
    </row>
    <row r="18" spans="1:15" ht="24.9" customHeight="1" x14ac:dyDescent="0.3">
      <c r="A18" s="1"/>
      <c r="E18" s="10"/>
      <c r="F18" s="11"/>
      <c r="G18" s="10"/>
      <c r="H18" s="11"/>
      <c r="I18" s="10"/>
      <c r="J18" s="11"/>
      <c r="L18" s="11"/>
      <c r="M18" s="10"/>
      <c r="N18" s="10"/>
      <c r="O18" s="11"/>
    </row>
    <row r="19" spans="1:15" ht="24.9" customHeight="1" x14ac:dyDescent="0.3">
      <c r="A19" s="1"/>
      <c r="E19" s="10"/>
      <c r="F19" s="11"/>
      <c r="G19" s="10"/>
      <c r="H19" s="11"/>
      <c r="I19" s="10"/>
      <c r="J19" s="11"/>
      <c r="L19" s="104"/>
      <c r="M19" s="104"/>
      <c r="N19" s="104"/>
      <c r="O19" s="7"/>
    </row>
    <row r="20" spans="1:15" ht="24.9" customHeight="1" x14ac:dyDescent="0.3">
      <c r="A20" s="1"/>
      <c r="E20" s="10"/>
      <c r="F20" s="11"/>
      <c r="G20" s="10"/>
      <c r="H20" s="11"/>
      <c r="I20" s="10"/>
      <c r="J20" s="11"/>
      <c r="L20" s="11"/>
      <c r="M20" s="10"/>
      <c r="N20" s="10"/>
      <c r="O20" s="11"/>
    </row>
    <row r="21" spans="1:15" ht="27" customHeight="1" x14ac:dyDescent="0.3">
      <c r="A21" s="1"/>
      <c r="E21" s="10"/>
      <c r="F21" s="11"/>
      <c r="G21" s="10"/>
      <c r="H21" s="11"/>
      <c r="I21" s="10"/>
      <c r="J21" s="11"/>
      <c r="L21" s="11"/>
      <c r="M21" s="10"/>
      <c r="N21" s="10"/>
      <c r="O21" s="11"/>
    </row>
    <row r="22" spans="1:15" ht="24.9" customHeight="1" x14ac:dyDescent="0.4">
      <c r="A22" s="1"/>
      <c r="B22" s="69"/>
      <c r="C22" s="69"/>
      <c r="D22"/>
      <c r="E22" s="10"/>
      <c r="F22" s="11"/>
      <c r="G22" s="10"/>
      <c r="H22" s="11"/>
      <c r="I22" s="10"/>
      <c r="J22" s="11"/>
      <c r="L22" s="11"/>
      <c r="M22" s="10"/>
      <c r="N22" s="10"/>
      <c r="O22" s="11"/>
    </row>
    <row r="23" spans="1:15" ht="24.9" customHeight="1" x14ac:dyDescent="0.4">
      <c r="A23" s="1"/>
      <c r="B23" s="71"/>
      <c r="C23" s="72"/>
      <c r="D23" s="70"/>
      <c r="E23" s="10"/>
      <c r="F23" s="11"/>
      <c r="G23" s="10"/>
      <c r="H23" s="11"/>
      <c r="I23" s="10"/>
      <c r="J23" s="11"/>
      <c r="L23" s="104"/>
      <c r="M23" s="104"/>
      <c r="N23" s="104"/>
      <c r="O23" s="7"/>
    </row>
    <row r="24" spans="1:15" ht="24.9" customHeight="1" x14ac:dyDescent="0.4">
      <c r="A24" s="1"/>
      <c r="B24" s="71"/>
      <c r="C24" s="72"/>
      <c r="D24" s="70"/>
      <c r="E24" s="10"/>
      <c r="F24" s="11"/>
      <c r="G24" s="10"/>
      <c r="H24" s="11"/>
      <c r="I24" s="10"/>
      <c r="J24" s="11"/>
      <c r="L24" s="11"/>
      <c r="M24" s="10"/>
      <c r="N24" s="10"/>
      <c r="O24" s="11"/>
    </row>
    <row r="25" spans="1:15" ht="24.9" customHeight="1" x14ac:dyDescent="0.4">
      <c r="A25" s="1"/>
      <c r="B25" s="71"/>
      <c r="C25" s="72"/>
      <c r="D25" s="70"/>
      <c r="E25" s="10"/>
      <c r="F25" s="11"/>
      <c r="G25" s="10"/>
      <c r="H25" s="11"/>
      <c r="I25" s="10"/>
      <c r="J25" s="11"/>
      <c r="L25" s="11"/>
      <c r="M25" s="10"/>
      <c r="N25" s="10"/>
      <c r="O25" s="11"/>
    </row>
    <row r="26" spans="1:15" ht="24.9" customHeight="1" x14ac:dyDescent="0.3">
      <c r="L26" s="11"/>
      <c r="M26" s="10"/>
      <c r="N26" s="10"/>
      <c r="O26" s="11"/>
    </row>
    <row r="27" spans="1:15" ht="24.9" customHeight="1" x14ac:dyDescent="0.3"/>
    <row r="28" spans="1:15" ht="24.9" customHeight="1" x14ac:dyDescent="0.3"/>
  </sheetData>
  <sheetProtection selectLockedCells="1" selectUnlockedCells="1"/>
  <mergeCells count="10">
    <mergeCell ref="A1:O1"/>
    <mergeCell ref="L23:N23"/>
    <mergeCell ref="L15:N15"/>
    <mergeCell ref="L19:N19"/>
    <mergeCell ref="B2:O2"/>
    <mergeCell ref="B4:O4"/>
    <mergeCell ref="B6:C6"/>
    <mergeCell ref="L6:N6"/>
    <mergeCell ref="L7:N7"/>
    <mergeCell ref="L11:N11"/>
  </mergeCells>
  <conditionalFormatting sqref="E7:E25">
    <cfRule type="expression" dxfId="161" priority="19" stopIfTrue="1">
      <formula>F7=3</formula>
    </cfRule>
    <cfRule type="expression" dxfId="160" priority="20" stopIfTrue="1">
      <formula>F7=2</formula>
    </cfRule>
    <cfRule type="expression" dxfId="159" priority="21" stopIfTrue="1">
      <formula>F7=1</formula>
    </cfRule>
  </conditionalFormatting>
  <conditionalFormatting sqref="G7:G25">
    <cfRule type="expression" dxfId="158" priority="10" stopIfTrue="1">
      <formula>H7=3</formula>
    </cfRule>
    <cfRule type="expression" dxfId="157" priority="11" stopIfTrue="1">
      <formula>H7=2</formula>
    </cfRule>
    <cfRule type="expression" dxfId="156" priority="12" stopIfTrue="1">
      <formula>H7=1</formula>
    </cfRule>
  </conditionalFormatting>
  <conditionalFormatting sqref="I7:I25">
    <cfRule type="expression" dxfId="155" priority="13" stopIfTrue="1">
      <formula>J7=3</formula>
    </cfRule>
    <cfRule type="expression" dxfId="154" priority="14" stopIfTrue="1">
      <formula>J7=2</formula>
    </cfRule>
    <cfRule type="expression" dxfId="153" priority="15" stopIfTrue="1">
      <formula>J7=1</formula>
    </cfRule>
  </conditionalFormatting>
  <printOptions horizontalCentered="1"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60" verticalDpi="360" r:id="rId1"/>
  <headerFooter alignWithMargins="0"/>
  <ignoredErrors>
    <ignoredError sqref="I10:I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5677-58C8-4273-B7AE-D11894FAAF93}">
  <sheetPr>
    <pageSetUpPr fitToPage="1"/>
  </sheetPr>
  <dimension ref="A1:O15"/>
  <sheetViews>
    <sheetView zoomScale="140" zoomScaleNormal="140" workbookViewId="0">
      <selection activeCell="G14" sqref="G14"/>
    </sheetView>
  </sheetViews>
  <sheetFormatPr defaultColWidth="8.88671875" defaultRowHeight="14.4" x14ac:dyDescent="0.3"/>
  <cols>
    <col min="1" max="1" width="6" customWidth="1"/>
    <col min="2" max="2" width="11.44140625" customWidth="1"/>
    <col min="3" max="3" width="13.88671875" customWidth="1"/>
    <col min="4" max="4" width="16.44140625" customWidth="1"/>
    <col min="11" max="11" width="2" customWidth="1"/>
    <col min="12" max="12" width="4.88671875" customWidth="1"/>
  </cols>
  <sheetData>
    <row r="1" spans="1:15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1" x14ac:dyDescent="0.35">
      <c r="B2" s="102" t="s">
        <v>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x14ac:dyDescent="0.3">
      <c r="B3" s="1"/>
      <c r="D3" s="2"/>
      <c r="F3" s="3"/>
      <c r="L3" s="4"/>
    </row>
    <row r="4" spans="1:15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3">
      <c r="B5" s="1"/>
      <c r="D5" s="2"/>
      <c r="F5" s="3"/>
      <c r="L5" s="4"/>
    </row>
    <row r="6" spans="1:15" ht="30.6" x14ac:dyDescent="0.3">
      <c r="A6" t="s">
        <v>28</v>
      </c>
      <c r="B6" s="107" t="s">
        <v>29</v>
      </c>
      <c r="C6" s="107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L6" s="104" t="s">
        <v>6</v>
      </c>
      <c r="M6" s="104"/>
      <c r="N6" s="104"/>
      <c r="O6" s="15"/>
    </row>
    <row r="7" spans="1:15" ht="30.6" x14ac:dyDescent="0.3">
      <c r="A7" s="1">
        <v>12</v>
      </c>
      <c r="B7" t="s">
        <v>68</v>
      </c>
      <c r="C7" t="s">
        <v>74</v>
      </c>
      <c r="D7" t="s">
        <v>58</v>
      </c>
      <c r="E7" s="10">
        <v>10.65</v>
      </c>
      <c r="F7" s="11" cm="1">
        <f t="array" ref="F7">SUMPRODUCT((E7&lt;=E$7:E$13)/COUNTIF(E$7:E$13,E$7:E$13))</f>
        <v>4</v>
      </c>
      <c r="G7" s="10">
        <v>9.6999999999999993</v>
      </c>
      <c r="H7" s="11" cm="1">
        <f t="array" ref="H7">SUMPRODUCT((G7&lt;=G$7:G$13)/COUNTIF(G$7:G$13,G$7:G$13))</f>
        <v>5</v>
      </c>
      <c r="I7" s="10">
        <f>E7+G7</f>
        <v>20.350000000000001</v>
      </c>
      <c r="J7" s="11" cm="1">
        <f t="array" ref="J7">SUMPRODUCT((I7&lt;=I$7:I$13)/COUNTIF(I$7:I$13,I$7:I$13))</f>
        <v>4</v>
      </c>
      <c r="K7" s="15"/>
      <c r="L7" s="104" t="s">
        <v>32</v>
      </c>
      <c r="M7" s="104"/>
      <c r="N7" s="104"/>
      <c r="O7" s="7" t="s">
        <v>3</v>
      </c>
    </row>
    <row r="8" spans="1:15" x14ac:dyDescent="0.3">
      <c r="A8" s="1">
        <v>14</v>
      </c>
      <c r="B8" t="s">
        <v>75</v>
      </c>
      <c r="C8" t="s">
        <v>76</v>
      </c>
      <c r="D8" t="s">
        <v>58</v>
      </c>
      <c r="E8" s="10">
        <v>10.65</v>
      </c>
      <c r="F8" s="11" cm="1">
        <f t="array" ref="F8">SUMPRODUCT((E8&lt;=E$7:E$13)/COUNTIF(E$7:E$13,E$7:E$13))</f>
        <v>4</v>
      </c>
      <c r="G8" s="10">
        <v>8</v>
      </c>
      <c r="H8" s="11" cm="1">
        <f t="array" ref="H8">SUMPRODUCT((G8&lt;=G$7:G$13)/COUNTIF(G$7:G$13,G$7:G$13))</f>
        <v>6</v>
      </c>
      <c r="I8" s="10">
        <f t="shared" ref="I8:I11" si="0">E8+G8</f>
        <v>18.649999999999999</v>
      </c>
      <c r="J8" s="11" cm="1">
        <f t="array" ref="J8">SUMPRODUCT((I8&lt;=I$7:I$13)/COUNTIF(I$7:I$13,I$7:I$13))</f>
        <v>6</v>
      </c>
      <c r="K8" s="15"/>
      <c r="L8" s="11">
        <v>1</v>
      </c>
      <c r="M8" s="10">
        <f>LARGE(I$10:I$13,L8)</f>
        <v>23.1</v>
      </c>
      <c r="N8" s="10"/>
      <c r="O8" s="11"/>
    </row>
    <row r="9" spans="1:15" x14ac:dyDescent="0.3">
      <c r="A9" s="1">
        <v>2</v>
      </c>
      <c r="B9" s="61" t="s">
        <v>77</v>
      </c>
      <c r="C9" s="61" t="s">
        <v>78</v>
      </c>
      <c r="D9" s="61" t="s">
        <v>79</v>
      </c>
      <c r="E9" s="10">
        <v>0</v>
      </c>
      <c r="F9" s="11" cm="1">
        <f t="array" ref="F9">SUMPRODUCT((E9&lt;=E$7:E$13)/COUNTIF(E$7:E$13,E$7:E$13))</f>
        <v>6</v>
      </c>
      <c r="G9" s="10">
        <v>0</v>
      </c>
      <c r="H9" s="11" cm="1">
        <f t="array" ref="H9">SUMPRODUCT((G9&lt;=G$7:G$13)/COUNTIF(G$7:G$13,G$7:G$13))</f>
        <v>7</v>
      </c>
      <c r="I9" s="10">
        <f t="shared" si="0"/>
        <v>0</v>
      </c>
      <c r="J9" s="11" cm="1">
        <f t="array" ref="J9">SUMPRODUCT((I9&lt;=I$7:I$13)/COUNTIF(I$7:I$13,I$7:I$13))</f>
        <v>7</v>
      </c>
      <c r="K9" s="15"/>
      <c r="L9" s="11">
        <v>2</v>
      </c>
      <c r="M9" s="10">
        <f>LARGE(I$10:I$13,L9)</f>
        <v>21.85</v>
      </c>
      <c r="N9" s="10"/>
      <c r="O9" s="11"/>
    </row>
    <row r="10" spans="1:15" x14ac:dyDescent="0.3">
      <c r="A10" s="1">
        <v>4</v>
      </c>
      <c r="B10" t="s">
        <v>80</v>
      </c>
      <c r="C10" t="s">
        <v>81</v>
      </c>
      <c r="D10" t="s">
        <v>82</v>
      </c>
      <c r="E10" s="10">
        <v>11.4</v>
      </c>
      <c r="F10" s="11" cm="1">
        <f t="array" ref="F10">SUMPRODUCT((E10&lt;=E$7:E$13)/COUNTIF(E$7:E$13,E$7:E$13))</f>
        <v>3</v>
      </c>
      <c r="G10" s="10">
        <v>10.45</v>
      </c>
      <c r="H10" s="11" cm="1">
        <f t="array" ref="H10">SUMPRODUCT((G10&lt;=G$7:G$13)/COUNTIF(G$7:G$13,G$7:G$13))</f>
        <v>2</v>
      </c>
      <c r="I10" s="10">
        <f t="shared" si="0"/>
        <v>21.85</v>
      </c>
      <c r="J10" s="11" cm="1">
        <f t="array" ref="J10">SUMPRODUCT((I10&lt;=I$7:I$13)/COUNTIF(I$7:I$13,I$7:I$13))</f>
        <v>2</v>
      </c>
      <c r="K10" s="15"/>
      <c r="L10" s="11">
        <v>3</v>
      </c>
      <c r="M10" s="10">
        <f>LARGE(I$10:I$13,L10)</f>
        <v>21.8</v>
      </c>
      <c r="N10" s="10">
        <f>SUM(M8:M10)</f>
        <v>66.75</v>
      </c>
      <c r="O10" s="11">
        <f>RANK(N10,N$9:N$27)</f>
        <v>1</v>
      </c>
    </row>
    <row r="11" spans="1:15" x14ac:dyDescent="0.3">
      <c r="A11" s="1">
        <v>6</v>
      </c>
      <c r="B11" t="s">
        <v>83</v>
      </c>
      <c r="C11" t="s">
        <v>84</v>
      </c>
      <c r="D11" t="s">
        <v>32</v>
      </c>
      <c r="E11" s="10">
        <v>11.95</v>
      </c>
      <c r="F11" s="11" cm="1">
        <f t="array" ref="F11">SUMPRODUCT((E11&lt;=E$7:E$13)/COUNTIF(E$7:E$13,E$7:E$13))</f>
        <v>1</v>
      </c>
      <c r="G11" s="10">
        <v>11.15</v>
      </c>
      <c r="H11" s="11" cm="1">
        <f t="array" ref="H11">SUMPRODUCT((G11&lt;=G$7:G$13)/COUNTIF(G$7:G$13,G$7:G$13))</f>
        <v>1</v>
      </c>
      <c r="I11" s="10">
        <f t="shared" si="0"/>
        <v>23.1</v>
      </c>
      <c r="J11" s="11" cm="1">
        <f t="array" ref="J11">SUMPRODUCT((I11&lt;=I$7:I$13)/COUNTIF(I$7:I$13,I$7:I$13))</f>
        <v>1</v>
      </c>
      <c r="K11" s="15"/>
      <c r="L11" s="11"/>
      <c r="M11" s="10"/>
      <c r="N11" s="10"/>
      <c r="O11" s="15"/>
    </row>
    <row r="12" spans="1:15" x14ac:dyDescent="0.3">
      <c r="A12" s="1">
        <v>8</v>
      </c>
      <c r="B12" t="s">
        <v>85</v>
      </c>
      <c r="C12" t="s">
        <v>86</v>
      </c>
      <c r="D12" t="s">
        <v>32</v>
      </c>
      <c r="E12" s="10">
        <v>11.75</v>
      </c>
      <c r="F12" s="11" cm="1">
        <f t="array" ref="F12">SUMPRODUCT((E12&lt;=E$7:E$13)/COUNTIF(E$7:E$13,E$7:E$13))</f>
        <v>2</v>
      </c>
      <c r="G12" s="10">
        <v>10.050000000000001</v>
      </c>
      <c r="H12" s="11" cm="1">
        <f t="array" ref="H12">SUMPRODUCT((G12&lt;=G$7:G$13)/COUNTIF(G$7:G$13,G$7:G$13))</f>
        <v>3</v>
      </c>
      <c r="I12" s="10">
        <f t="shared" ref="I12:I13" si="1">E12+G12</f>
        <v>21.8</v>
      </c>
      <c r="J12" s="11" cm="1">
        <f t="array" ref="J12">SUMPRODUCT((I12&lt;=I$7:I$13)/COUNTIF(I$7:I$13,I$7:I$13))</f>
        <v>3</v>
      </c>
    </row>
    <row r="13" spans="1:15" x14ac:dyDescent="0.3">
      <c r="A13" s="1">
        <v>10</v>
      </c>
      <c r="B13" t="s">
        <v>87</v>
      </c>
      <c r="C13" t="s">
        <v>48</v>
      </c>
      <c r="D13" t="s">
        <v>32</v>
      </c>
      <c r="E13" s="10">
        <v>9.4499999999999993</v>
      </c>
      <c r="F13" s="11" cm="1">
        <f t="array" ref="F13">SUMPRODUCT((E13&lt;=E$7:E$13)/COUNTIF(E$7:E$13,E$7:E$13))</f>
        <v>5</v>
      </c>
      <c r="G13" s="10">
        <v>10</v>
      </c>
      <c r="H13" s="11" cm="1">
        <f t="array" ref="H13">SUMPRODUCT((G13&lt;=G$7:G$13)/COUNTIF(G$7:G$13,G$7:G$13))</f>
        <v>4</v>
      </c>
      <c r="I13" s="10">
        <f t="shared" si="1"/>
        <v>19.45</v>
      </c>
      <c r="J13" s="11" cm="1">
        <f t="array" ref="J13">SUMPRODUCT((I13&lt;=I$7:I$13)/COUNTIF(I$7:I$13,I$7:I$13))</f>
        <v>5</v>
      </c>
    </row>
    <row r="14" spans="1:15" x14ac:dyDescent="0.3">
      <c r="E14" s="10"/>
      <c r="F14" s="11"/>
    </row>
    <row r="15" spans="1:15" x14ac:dyDescent="0.3">
      <c r="E15" s="10"/>
      <c r="F15" s="11"/>
    </row>
  </sheetData>
  <mergeCells count="6">
    <mergeCell ref="A1:O1"/>
    <mergeCell ref="L7:N7"/>
    <mergeCell ref="B2:O2"/>
    <mergeCell ref="B4:O4"/>
    <mergeCell ref="B6:C6"/>
    <mergeCell ref="L6:N6"/>
  </mergeCells>
  <conditionalFormatting sqref="E7:E15">
    <cfRule type="expression" dxfId="152" priority="10" stopIfTrue="1">
      <formula>F7=3</formula>
    </cfRule>
    <cfRule type="expression" dxfId="151" priority="11" stopIfTrue="1">
      <formula>F7=2</formula>
    </cfRule>
    <cfRule type="expression" dxfId="150" priority="12" stopIfTrue="1">
      <formula>F7=1</formula>
    </cfRule>
  </conditionalFormatting>
  <conditionalFormatting sqref="G7:G13">
    <cfRule type="expression" dxfId="149" priority="1" stopIfTrue="1">
      <formula>H7=3</formula>
    </cfRule>
    <cfRule type="expression" dxfId="148" priority="2" stopIfTrue="1">
      <formula>H7=2</formula>
    </cfRule>
    <cfRule type="expression" dxfId="147" priority="3" stopIfTrue="1">
      <formula>H7=1</formula>
    </cfRule>
  </conditionalFormatting>
  <conditionalFormatting sqref="I7:I13">
    <cfRule type="expression" dxfId="146" priority="4" stopIfTrue="1">
      <formula>J7=3</formula>
    </cfRule>
    <cfRule type="expression" dxfId="145" priority="5" stopIfTrue="1">
      <formula>J7=2</formula>
    </cfRule>
    <cfRule type="expression" dxfId="144" priority="6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23BE-21A9-41B4-851E-E98E53D0A09A}">
  <sheetPr>
    <pageSetUpPr fitToPage="1"/>
  </sheetPr>
  <dimension ref="A1:O11"/>
  <sheetViews>
    <sheetView zoomScale="140" zoomScaleNormal="140" workbookViewId="0">
      <selection activeCell="K11" sqref="K11"/>
    </sheetView>
  </sheetViews>
  <sheetFormatPr defaultColWidth="8.88671875" defaultRowHeight="14.4" x14ac:dyDescent="0.3"/>
  <cols>
    <col min="1" max="1" width="4.88671875" customWidth="1"/>
    <col min="4" max="4" width="22.88671875" customWidth="1"/>
  </cols>
  <sheetData>
    <row r="1" spans="1:15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1" x14ac:dyDescent="0.35">
      <c r="B2" s="102" t="s">
        <v>27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x14ac:dyDescent="0.3">
      <c r="B3" s="1"/>
      <c r="D3" s="2"/>
      <c r="F3" s="3"/>
      <c r="L3" s="4"/>
    </row>
    <row r="4" spans="1:15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3">
      <c r="B5" s="1"/>
      <c r="D5" s="2"/>
      <c r="F5" s="3"/>
      <c r="L5" s="4"/>
    </row>
    <row r="6" spans="1:15" ht="30.6" x14ac:dyDescent="0.3">
      <c r="A6" t="s">
        <v>28</v>
      </c>
      <c r="B6" s="107" t="s">
        <v>29</v>
      </c>
      <c r="C6" s="107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L6" s="104" t="s">
        <v>6</v>
      </c>
      <c r="M6" s="104"/>
      <c r="N6" s="104"/>
      <c r="O6" s="15"/>
    </row>
    <row r="7" spans="1:15" ht="30.6" x14ac:dyDescent="0.3">
      <c r="A7" s="1">
        <v>18</v>
      </c>
      <c r="B7" t="s">
        <v>90</v>
      </c>
      <c r="C7" t="s">
        <v>91</v>
      </c>
      <c r="D7" t="s">
        <v>32</v>
      </c>
      <c r="E7" s="10">
        <v>12.65</v>
      </c>
      <c r="F7" s="11" cm="1">
        <f t="array" ref="F7">SUMPRODUCT((E7&lt;=E$7:E$10)/COUNTIF(E$7:E$10,E$7:E$10))</f>
        <v>2</v>
      </c>
      <c r="G7" s="10">
        <v>12.76</v>
      </c>
      <c r="H7" s="11" cm="1">
        <f t="array" ref="H7">SUMPRODUCT((G7&lt;=G$7:G$10)/COUNTIF(G$7:G$10,G$7:G$10))</f>
        <v>2</v>
      </c>
      <c r="I7" s="10">
        <f>E7+G7</f>
        <v>25.41</v>
      </c>
      <c r="J7" s="11" cm="1">
        <f t="array" ref="J7">SUMPRODUCT((I7&lt;=I$7:I$10)/COUNTIF(I$7:I$10,I$7:I$10))</f>
        <v>3</v>
      </c>
      <c r="K7" s="15"/>
      <c r="L7" s="104" t="s">
        <v>32</v>
      </c>
      <c r="M7" s="104"/>
      <c r="N7" s="104"/>
      <c r="O7" s="7" t="s">
        <v>3</v>
      </c>
    </row>
    <row r="8" spans="1:15" x14ac:dyDescent="0.3">
      <c r="A8" s="1">
        <v>20</v>
      </c>
      <c r="B8" t="s">
        <v>92</v>
      </c>
      <c r="C8" t="s">
        <v>93</v>
      </c>
      <c r="D8" t="s">
        <v>32</v>
      </c>
      <c r="E8" s="10">
        <v>12.25</v>
      </c>
      <c r="F8" s="11" cm="1">
        <f t="array" ref="F8">SUMPRODUCT((E8&lt;=E$7:E$10)/COUNTIF(E$7:E$10,E$7:E$10))</f>
        <v>4</v>
      </c>
      <c r="G8" s="10">
        <v>12.35</v>
      </c>
      <c r="H8" s="11" cm="1">
        <f t="array" ref="H8">SUMPRODUCT((G8&lt;=G$7:G$10)/COUNTIF(G$7:G$10,G$7:G$10))</f>
        <v>4</v>
      </c>
      <c r="I8" s="10">
        <f t="shared" ref="I8:I10" si="0">E8+G8</f>
        <v>24.6</v>
      </c>
      <c r="J8" s="11" cm="1">
        <f t="array" ref="J8">SUMPRODUCT((I8&lt;=I$7:I$10)/COUNTIF(I$7:I$10,I$7:I$10))</f>
        <v>4</v>
      </c>
      <c r="K8" s="15"/>
      <c r="L8" s="11">
        <v>1</v>
      </c>
      <c r="M8" s="10">
        <f>LARGE(I$7:I$10,L8)</f>
        <v>25.5</v>
      </c>
      <c r="N8" s="10"/>
      <c r="O8" s="11"/>
    </row>
    <row r="9" spans="1:15" x14ac:dyDescent="0.3">
      <c r="A9" s="1">
        <v>22</v>
      </c>
      <c r="B9" t="s">
        <v>53</v>
      </c>
      <c r="C9" t="s">
        <v>94</v>
      </c>
      <c r="D9" t="s">
        <v>32</v>
      </c>
      <c r="E9" s="10">
        <v>12.9</v>
      </c>
      <c r="F9" s="11" cm="1">
        <f t="array" ref="F9">SUMPRODUCT((E9&lt;=E$7:E$10)/COUNTIF(E$7:E$10,E$7:E$10))</f>
        <v>1</v>
      </c>
      <c r="G9" s="10">
        <v>12.6</v>
      </c>
      <c r="H9" s="11" cm="1">
        <f t="array" ref="H9">SUMPRODUCT((G9&lt;=G$7:G$10)/COUNTIF(G$7:G$10,G$7:G$10))</f>
        <v>3</v>
      </c>
      <c r="I9" s="10">
        <f t="shared" si="0"/>
        <v>25.5</v>
      </c>
      <c r="J9" s="11" cm="1">
        <f t="array" ref="J9">SUMPRODUCT((I9&lt;=I$7:I$10)/COUNTIF(I$7:I$10,I$7:I$10))</f>
        <v>1</v>
      </c>
      <c r="K9" s="15"/>
      <c r="L9" s="11">
        <v>2</v>
      </c>
      <c r="M9" s="10">
        <f>LARGE(I$7:I$10,L9)</f>
        <v>25.45</v>
      </c>
      <c r="N9" s="10"/>
      <c r="O9" s="11"/>
    </row>
    <row r="10" spans="1:15" x14ac:dyDescent="0.3">
      <c r="A10" s="1">
        <v>16</v>
      </c>
      <c r="B10" t="s">
        <v>95</v>
      </c>
      <c r="C10" t="s">
        <v>96</v>
      </c>
      <c r="D10" t="s">
        <v>32</v>
      </c>
      <c r="E10" s="10">
        <v>12.6</v>
      </c>
      <c r="F10" s="11" cm="1">
        <f t="array" ref="F10">SUMPRODUCT((E10&lt;=E$7:E$10)/COUNTIF(E$7:E$10,E$7:E$10))</f>
        <v>3</v>
      </c>
      <c r="G10" s="10">
        <v>12.85</v>
      </c>
      <c r="H10" s="11" cm="1">
        <f t="array" ref="H10">SUMPRODUCT((G10&lt;=G$7:G$10)/COUNTIF(G$7:G$10,G$7:G$10))</f>
        <v>1</v>
      </c>
      <c r="I10" s="10">
        <f t="shared" si="0"/>
        <v>25.45</v>
      </c>
      <c r="J10" s="11" cm="1">
        <f t="array" ref="J10">SUMPRODUCT((I10&lt;=I$7:I$10)/COUNTIF(I$7:I$10,I$7:I$10))</f>
        <v>2</v>
      </c>
      <c r="K10" s="15"/>
      <c r="L10" s="11">
        <v>3</v>
      </c>
      <c r="M10" s="10">
        <f>LARGE(I$7:I$10,L10)</f>
        <v>25.41</v>
      </c>
      <c r="N10" s="10">
        <f>SUM(M8:M10)</f>
        <v>76.36</v>
      </c>
      <c r="O10" s="11">
        <f>RANK(N10,N$9:N$27)</f>
        <v>1</v>
      </c>
    </row>
    <row r="11" spans="1:15" x14ac:dyDescent="0.3">
      <c r="A11" s="1"/>
      <c r="E11" s="10"/>
      <c r="F11" s="11"/>
      <c r="G11" s="10"/>
      <c r="H11" s="11"/>
      <c r="I11" s="10"/>
      <c r="J11" s="74"/>
      <c r="K11" s="15"/>
      <c r="L11" s="11"/>
      <c r="M11" s="10"/>
      <c r="N11" s="10"/>
      <c r="O11" s="15"/>
    </row>
  </sheetData>
  <mergeCells count="6">
    <mergeCell ref="A1:O1"/>
    <mergeCell ref="L7:N7"/>
    <mergeCell ref="B2:O2"/>
    <mergeCell ref="B4:O4"/>
    <mergeCell ref="B6:C6"/>
    <mergeCell ref="L6:N6"/>
  </mergeCells>
  <conditionalFormatting sqref="E7:E11">
    <cfRule type="expression" dxfId="143" priority="1" stopIfTrue="1">
      <formula>F7=3</formula>
    </cfRule>
    <cfRule type="expression" dxfId="142" priority="2" stopIfTrue="1">
      <formula>F7=2</formula>
    </cfRule>
    <cfRule type="expression" dxfId="141" priority="3" stopIfTrue="1">
      <formula>F7=1</formula>
    </cfRule>
  </conditionalFormatting>
  <conditionalFormatting sqref="G7:G11">
    <cfRule type="expression" dxfId="140" priority="4" stopIfTrue="1">
      <formula>H7=3</formula>
    </cfRule>
    <cfRule type="expression" dxfId="139" priority="5" stopIfTrue="1">
      <formula>H7=2</formula>
    </cfRule>
    <cfRule type="expression" dxfId="138" priority="6" stopIfTrue="1">
      <formula>H7=1</formula>
    </cfRule>
  </conditionalFormatting>
  <conditionalFormatting sqref="I7:I11">
    <cfRule type="expression" dxfId="137" priority="7" stopIfTrue="1">
      <formula>J7=3</formula>
    </cfRule>
    <cfRule type="expression" dxfId="136" priority="8" stopIfTrue="1">
      <formula>J7=2</formula>
    </cfRule>
    <cfRule type="expression" dxfId="135" priority="9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scale="98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F7" sqref="F7:F14"/>
    </sheetView>
  </sheetViews>
  <sheetFormatPr defaultColWidth="9" defaultRowHeight="14.4" x14ac:dyDescent="0.3"/>
  <cols>
    <col min="1" max="1" width="3.44140625" style="9" customWidth="1"/>
    <col min="2" max="2" width="22.44140625" style="15" customWidth="1"/>
    <col min="3" max="3" width="15.44140625" style="32" customWidth="1"/>
    <col min="4" max="4" width="9.44140625" style="15" customWidth="1"/>
    <col min="5" max="5" width="4.5546875" style="33" customWidth="1"/>
    <col min="6" max="6" width="9.44140625" style="15" customWidth="1"/>
    <col min="7" max="7" width="4.5546875" style="15" customWidth="1"/>
    <col min="8" max="8" width="10.5546875" style="15" customWidth="1"/>
    <col min="9" max="9" width="4.5546875" style="15" customWidth="1"/>
    <col min="10" max="10" width="1.5546875" style="15" customWidth="1"/>
    <col min="11" max="11" width="4.5546875" style="11" customWidth="1"/>
    <col min="12" max="12" width="9.44140625" style="15" customWidth="1"/>
    <col min="13" max="13" width="14.109375" style="15" customWidth="1"/>
    <col min="14" max="14" width="4.5546875" style="15" customWidth="1"/>
    <col min="15" max="16384" width="9" style="15"/>
  </cols>
  <sheetData>
    <row r="1" spans="1:14" ht="21" x14ac:dyDescent="0.3">
      <c r="A1" s="108" t="str">
        <f>'U8 Inter'!A1:O1</f>
        <v>Yorkshire General Gymnastics - Floor and Vault Competition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21" x14ac:dyDescent="0.3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9.75" customHeight="1" x14ac:dyDescent="0.3">
      <c r="A3" s="32"/>
    </row>
    <row r="4" spans="1:14" x14ac:dyDescent="0.3">
      <c r="A4" s="110" t="s">
        <v>16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2.75" customHeight="1" x14ac:dyDescent="0.3">
      <c r="A5" s="32"/>
    </row>
    <row r="6" spans="1:14" ht="30.6" x14ac:dyDescent="0.3">
      <c r="C6" s="12" t="s">
        <v>1</v>
      </c>
      <c r="D6" s="6" t="s">
        <v>2</v>
      </c>
      <c r="E6" s="7" t="s">
        <v>3</v>
      </c>
      <c r="F6" s="6" t="s">
        <v>4</v>
      </c>
      <c r="G6" s="7" t="s">
        <v>3</v>
      </c>
      <c r="H6" s="8" t="s">
        <v>5</v>
      </c>
      <c r="I6" s="7" t="s">
        <v>3</v>
      </c>
      <c r="K6" s="111" t="s">
        <v>9</v>
      </c>
      <c r="L6" s="111"/>
      <c r="M6" s="111"/>
      <c r="N6" s="7"/>
    </row>
    <row r="7" spans="1:14" ht="30.6" x14ac:dyDescent="0.3">
      <c r="C7" s="13"/>
      <c r="D7" s="10"/>
      <c r="E7" s="11" t="e">
        <f t="shared" ref="E7:E10" si="0">RANK(D7,D$7:D$14)</f>
        <v>#N/A</v>
      </c>
      <c r="F7" s="10"/>
      <c r="G7" s="11" t="e">
        <f t="shared" ref="G7:G10" si="1">RANK(F7,F$7:F$14)</f>
        <v>#N/A</v>
      </c>
      <c r="H7" s="10">
        <f t="shared" ref="H7:H10" si="2">D7+F7</f>
        <v>0</v>
      </c>
      <c r="I7" s="11">
        <f t="shared" ref="I7:I10" si="3">RANK(H7,H$7:H$14)</f>
        <v>1</v>
      </c>
      <c r="K7" s="104" t="s">
        <v>15</v>
      </c>
      <c r="L7" s="104"/>
      <c r="M7" s="104"/>
      <c r="N7" s="7" t="s">
        <v>3</v>
      </c>
    </row>
    <row r="8" spans="1:14" x14ac:dyDescent="0.3">
      <c r="C8" s="13"/>
      <c r="D8" s="10"/>
      <c r="E8" s="11" t="e">
        <f t="shared" si="0"/>
        <v>#N/A</v>
      </c>
      <c r="F8" s="10"/>
      <c r="G8" s="11" t="e">
        <f t="shared" si="1"/>
        <v>#N/A</v>
      </c>
      <c r="H8" s="10">
        <f t="shared" si="2"/>
        <v>0</v>
      </c>
      <c r="I8" s="11">
        <f t="shared" si="3"/>
        <v>1</v>
      </c>
      <c r="K8" s="11">
        <v>1</v>
      </c>
      <c r="L8" s="10">
        <f>LARGE(H$11:H$13,K8)</f>
        <v>0</v>
      </c>
      <c r="M8" s="10"/>
      <c r="N8" s="11"/>
    </row>
    <row r="9" spans="1:14" x14ac:dyDescent="0.3">
      <c r="C9" s="13"/>
      <c r="D9" s="10"/>
      <c r="E9" s="11" t="e">
        <f t="shared" si="0"/>
        <v>#N/A</v>
      </c>
      <c r="F9" s="10"/>
      <c r="G9" s="11" t="e">
        <f t="shared" si="1"/>
        <v>#N/A</v>
      </c>
      <c r="H9" s="10">
        <f t="shared" si="2"/>
        <v>0</v>
      </c>
      <c r="I9" s="11">
        <f t="shared" si="3"/>
        <v>1</v>
      </c>
      <c r="K9" s="11">
        <v>2</v>
      </c>
      <c r="L9" s="10">
        <f>LARGE(H$11:H$13,K9)</f>
        <v>0</v>
      </c>
      <c r="M9" s="10"/>
      <c r="N9" s="11"/>
    </row>
    <row r="10" spans="1:14" x14ac:dyDescent="0.3">
      <c r="C10" s="13"/>
      <c r="D10" s="10"/>
      <c r="E10" s="11" t="e">
        <f t="shared" si="0"/>
        <v>#N/A</v>
      </c>
      <c r="F10" s="10"/>
      <c r="G10" s="11" t="e">
        <f t="shared" si="1"/>
        <v>#N/A</v>
      </c>
      <c r="H10" s="10">
        <f t="shared" si="2"/>
        <v>0</v>
      </c>
      <c r="I10" s="11">
        <f t="shared" si="3"/>
        <v>1</v>
      </c>
      <c r="K10" s="11">
        <v>3</v>
      </c>
      <c r="L10" s="10">
        <f>LARGE(H$11:H$13,K10)</f>
        <v>0</v>
      </c>
      <c r="M10" s="10">
        <f>SUM(L7:L10)</f>
        <v>0</v>
      </c>
      <c r="N10" s="11">
        <f>RANK(M10,M$8:M$27)</f>
        <v>1</v>
      </c>
    </row>
    <row r="11" spans="1:14" x14ac:dyDescent="0.3">
      <c r="B11" s="34"/>
      <c r="C11" s="35"/>
      <c r="D11" s="10"/>
      <c r="E11" s="11" t="e">
        <f t="shared" ref="E11:E12" si="4">RANK(D11,D$7:D$14)</f>
        <v>#N/A</v>
      </c>
      <c r="F11" s="10"/>
      <c r="G11" s="11" t="e">
        <f t="shared" ref="G11:G13" si="5">RANK(F11,F$7:F$14)</f>
        <v>#N/A</v>
      </c>
      <c r="H11" s="10">
        <f t="shared" ref="H11:H13" si="6">D11+F11</f>
        <v>0</v>
      </c>
      <c r="I11" s="11">
        <f t="shared" ref="I11:I13" si="7">RANK(H11,H$7:H$14)</f>
        <v>1</v>
      </c>
    </row>
    <row r="12" spans="1:14" x14ac:dyDescent="0.3">
      <c r="B12" s="34"/>
      <c r="C12" s="35"/>
      <c r="D12" s="10"/>
      <c r="E12" s="11" t="e">
        <f t="shared" si="4"/>
        <v>#N/A</v>
      </c>
      <c r="F12" s="10"/>
      <c r="G12" s="11" t="e">
        <f t="shared" si="5"/>
        <v>#N/A</v>
      </c>
      <c r="H12" s="10">
        <f t="shared" si="6"/>
        <v>0</v>
      </c>
      <c r="I12" s="11">
        <f t="shared" si="7"/>
        <v>1</v>
      </c>
    </row>
    <row r="13" spans="1:14" x14ac:dyDescent="0.3">
      <c r="B13" s="34"/>
      <c r="C13" s="35"/>
      <c r="D13" s="10"/>
      <c r="E13" s="11" t="e">
        <f>RANK(D13,D$7:D$14)</f>
        <v>#N/A</v>
      </c>
      <c r="F13" s="10"/>
      <c r="G13" s="11" t="e">
        <f t="shared" si="5"/>
        <v>#N/A</v>
      </c>
      <c r="H13" s="10">
        <f t="shared" si="6"/>
        <v>0</v>
      </c>
      <c r="I13" s="11">
        <f t="shared" si="7"/>
        <v>1</v>
      </c>
    </row>
    <row r="15" spans="1:14" ht="24.9" customHeight="1" x14ac:dyDescent="0.3"/>
    <row r="17" spans="2:6" x14ac:dyDescent="0.3">
      <c r="F17" s="15" t="s">
        <v>25</v>
      </c>
    </row>
    <row r="18" spans="2:6" x14ac:dyDescent="0.3">
      <c r="B18" s="36"/>
      <c r="C18" s="36"/>
      <c r="D18" s="36"/>
      <c r="E18" s="36"/>
    </row>
    <row r="19" spans="2:6" x14ac:dyDescent="0.3">
      <c r="B19" s="36"/>
      <c r="C19" s="36"/>
      <c r="D19" s="36"/>
      <c r="E19" s="36"/>
    </row>
    <row r="20" spans="2:6" x14ac:dyDescent="0.3">
      <c r="B20" s="36"/>
      <c r="C20" s="36"/>
      <c r="D20" s="36"/>
      <c r="E20" s="36"/>
    </row>
    <row r="21" spans="2:6" x14ac:dyDescent="0.3">
      <c r="B21" s="36"/>
      <c r="C21" s="36"/>
      <c r="D21" s="36"/>
      <c r="E21" s="36"/>
    </row>
    <row r="22" spans="2:6" x14ac:dyDescent="0.3">
      <c r="B22" s="37"/>
      <c r="C22" s="37"/>
      <c r="D22" s="37"/>
      <c r="E22" s="37"/>
    </row>
    <row r="23" spans="2:6" x14ac:dyDescent="0.3">
      <c r="B23" s="37"/>
      <c r="C23" s="37"/>
      <c r="D23" s="37"/>
      <c r="E23" s="37"/>
    </row>
    <row r="24" spans="2:6" x14ac:dyDescent="0.3">
      <c r="B24" s="37"/>
      <c r="C24" s="37"/>
      <c r="D24" s="37"/>
      <c r="E24" s="37"/>
    </row>
  </sheetData>
  <sheetProtection selectLockedCells="1" selectUnlockedCells="1"/>
  <mergeCells count="5">
    <mergeCell ref="A1:N1"/>
    <mergeCell ref="A2:N2"/>
    <mergeCell ref="A4:N4"/>
    <mergeCell ref="K6:M6"/>
    <mergeCell ref="K7:M7"/>
  </mergeCells>
  <printOptions horizontalCentered="1"/>
  <pageMargins left="0.39374999999999999" right="0.19652777777777777" top="0.94513888888888886" bottom="0.74791666666666667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topLeftCell="A3" zoomScale="130" zoomScaleNormal="130" workbookViewId="0">
      <selection activeCell="G15" sqref="G15"/>
    </sheetView>
  </sheetViews>
  <sheetFormatPr defaultColWidth="9" defaultRowHeight="14.4" x14ac:dyDescent="0.3"/>
  <cols>
    <col min="1" max="1" width="5.44140625" style="15" customWidth="1"/>
    <col min="2" max="2" width="10.109375" style="9" customWidth="1"/>
    <col min="3" max="3" width="14.44140625" style="15" customWidth="1"/>
    <col min="4" max="4" width="11.109375" style="9" customWidth="1"/>
    <col min="5" max="5" width="7.5546875" style="15" bestFit="1" customWidth="1"/>
    <col min="6" max="6" width="5.109375" style="33" customWidth="1"/>
    <col min="7" max="7" width="7.5546875" style="15" bestFit="1" customWidth="1"/>
    <col min="8" max="8" width="4.88671875" style="15" customWidth="1"/>
    <col min="9" max="9" width="7.44140625" style="15" bestFit="1" customWidth="1"/>
    <col min="10" max="10" width="5.4414062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8" width="9" style="15"/>
    <col min="19" max="19" width="26.109375" style="15" bestFit="1" customWidth="1"/>
    <col min="20" max="20" width="9" style="15"/>
    <col min="21" max="21" width="11.44140625" style="15" bestFit="1" customWidth="1"/>
    <col min="22" max="16384" width="9" style="15"/>
  </cols>
  <sheetData>
    <row r="1" spans="1:22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2" ht="21" x14ac:dyDescent="0.3">
      <c r="B2" s="109" t="s">
        <v>10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22" ht="9.75" customHeight="1" x14ac:dyDescent="0.3">
      <c r="B3" s="32"/>
    </row>
    <row r="4" spans="1:22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2" ht="12.75" customHeight="1" x14ac:dyDescent="0.3">
      <c r="B5" s="32"/>
    </row>
    <row r="6" spans="1:22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L6" s="104" t="s">
        <v>6</v>
      </c>
      <c r="M6" s="104"/>
      <c r="N6" s="104"/>
      <c r="S6" s="36"/>
      <c r="T6" s="36"/>
      <c r="U6" s="36"/>
      <c r="V6" s="36"/>
    </row>
    <row r="7" spans="1:22" ht="24.9" customHeight="1" x14ac:dyDescent="0.3">
      <c r="A7" s="1">
        <v>23</v>
      </c>
      <c r="B7" t="s">
        <v>99</v>
      </c>
      <c r="C7" t="s">
        <v>100</v>
      </c>
      <c r="D7" t="s">
        <v>32</v>
      </c>
      <c r="E7" s="10">
        <v>0</v>
      </c>
      <c r="F7" s="11" cm="1">
        <f t="array" ref="F7">SUMPRODUCT((E7&lt;=E$7:E$14)/COUNTIF(E$7:E$14,E$7:E$14))</f>
        <v>6</v>
      </c>
      <c r="G7" s="10">
        <v>0</v>
      </c>
      <c r="H7" s="11" cm="1">
        <f t="array" ref="H7">SUMPRODUCT((G7&lt;=G$7:G$14)/COUNTIF(G$7:G$14,G$7:G$14))</f>
        <v>6</v>
      </c>
      <c r="I7" s="10">
        <f>E7+G7</f>
        <v>0</v>
      </c>
      <c r="J7" s="11" cm="1">
        <f t="array" ref="J7">SUMPRODUCT((I7&lt;=I$7:I$14)/COUNTIF(I$7:I$14,I$7:I$14))</f>
        <v>8</v>
      </c>
      <c r="L7" s="104" t="s">
        <v>32</v>
      </c>
      <c r="M7" s="104"/>
      <c r="N7" s="104"/>
      <c r="O7" s="7" t="s">
        <v>3</v>
      </c>
      <c r="S7" s="36"/>
      <c r="T7" s="36"/>
      <c r="U7" s="36"/>
      <c r="V7" s="36"/>
    </row>
    <row r="8" spans="1:22" ht="24.9" customHeight="1" x14ac:dyDescent="0.3">
      <c r="A8" s="1">
        <v>25</v>
      </c>
      <c r="B8" t="s">
        <v>101</v>
      </c>
      <c r="C8" t="s">
        <v>102</v>
      </c>
      <c r="D8" t="s">
        <v>32</v>
      </c>
      <c r="E8" s="10">
        <v>11.8</v>
      </c>
      <c r="F8" s="11" cm="1">
        <f t="array" ref="F8">SUMPRODUCT((E8&lt;=E$7:E$14)/COUNTIF(E$7:E$14,E$7:E$14))</f>
        <v>3</v>
      </c>
      <c r="G8" s="10">
        <v>10.050000000000001</v>
      </c>
      <c r="H8" s="11" cm="1">
        <f t="array" ref="H8">SUMPRODUCT((G8&lt;=G$7:G$14)/COUNTIF(G$7:G$14,G$7:G$14))</f>
        <v>3</v>
      </c>
      <c r="I8" s="10">
        <f t="shared" ref="I8:I11" si="0">E8+G8</f>
        <v>21.85</v>
      </c>
      <c r="J8" s="11" cm="1">
        <f t="array" ref="J8">SUMPRODUCT((I8&lt;=I$7:I$14)/COUNTIF(I$7:I$14,I$7:I$14))</f>
        <v>3</v>
      </c>
      <c r="L8" s="11">
        <v>1</v>
      </c>
      <c r="M8" s="10">
        <f>LARGE(I$7:I$9,L8)</f>
        <v>21.85</v>
      </c>
      <c r="N8" s="10"/>
      <c r="O8" s="11"/>
      <c r="S8" s="36"/>
      <c r="T8" s="36"/>
      <c r="U8" s="36"/>
      <c r="V8" s="36"/>
    </row>
    <row r="9" spans="1:22" ht="24.9" customHeight="1" x14ac:dyDescent="0.3">
      <c r="A9" s="1">
        <v>27</v>
      </c>
      <c r="B9" t="s">
        <v>103</v>
      </c>
      <c r="C9" t="s">
        <v>104</v>
      </c>
      <c r="D9" t="s">
        <v>32</v>
      </c>
      <c r="E9" s="10">
        <v>11.65</v>
      </c>
      <c r="F9" s="11" cm="1">
        <f t="array" ref="F9">SUMPRODUCT((E9&lt;=E$7:E$14)/COUNTIF(E$7:E$14,E$7:E$14))</f>
        <v>5</v>
      </c>
      <c r="G9" s="10">
        <v>10.1</v>
      </c>
      <c r="H9" s="11" cm="1">
        <f t="array" ref="H9">SUMPRODUCT((G9&lt;=G$7:G$14)/COUNTIF(G$7:G$14,G$7:G$14))</f>
        <v>2</v>
      </c>
      <c r="I9" s="10">
        <f t="shared" si="0"/>
        <v>21.75</v>
      </c>
      <c r="J9" s="11" cm="1">
        <f t="array" ref="J9">SUMPRODUCT((I9&lt;=I$7:I$14)/COUNTIF(I$7:I$14,I$7:I$14))</f>
        <v>4</v>
      </c>
      <c r="L9" s="11">
        <v>2</v>
      </c>
      <c r="M9" s="10">
        <f>LARGE(I$7:I$9,L9)</f>
        <v>21.75</v>
      </c>
      <c r="N9" s="10"/>
      <c r="O9" s="11"/>
      <c r="S9" s="46"/>
      <c r="T9" s="46"/>
      <c r="U9" s="46"/>
      <c r="V9" s="46"/>
    </row>
    <row r="10" spans="1:22" ht="24.9" customHeight="1" x14ac:dyDescent="0.3">
      <c r="A10" s="1">
        <v>29</v>
      </c>
      <c r="B10" s="83" t="s">
        <v>41</v>
      </c>
      <c r="C10" s="83" t="s">
        <v>42</v>
      </c>
      <c r="D10" s="82" t="s">
        <v>36</v>
      </c>
      <c r="E10" s="10">
        <v>11.75</v>
      </c>
      <c r="F10" s="11" cm="1">
        <f t="array" ref="F10">SUMPRODUCT((E10&lt;=E$7:E$14)/COUNTIF(E$7:E$14,E$7:E$14))</f>
        <v>4</v>
      </c>
      <c r="G10" s="10">
        <v>10.15</v>
      </c>
      <c r="H10" s="11" cm="1">
        <f t="array" ref="H10">SUMPRODUCT((G10&lt;=G$7:G$14)/COUNTIF(G$7:G$14,G$7:G$14))</f>
        <v>1</v>
      </c>
      <c r="I10" s="10">
        <f t="shared" si="0"/>
        <v>21.9</v>
      </c>
      <c r="J10" s="11" cm="1">
        <f t="array" ref="J10">SUMPRODUCT((I10&lt;=I$7:I$14)/COUNTIF(I$7:I$14,I$7:I$14))</f>
        <v>2</v>
      </c>
      <c r="L10" s="11">
        <v>3</v>
      </c>
      <c r="M10" s="10">
        <f>LARGE(I$7:I$9,L10)</f>
        <v>0</v>
      </c>
      <c r="N10" s="10">
        <f>SUM(M8:M10)</f>
        <v>43.6</v>
      </c>
      <c r="O10" s="11">
        <f>RANK(N10,N$9:N$27)</f>
        <v>2</v>
      </c>
      <c r="S10" s="36"/>
      <c r="T10" s="36"/>
      <c r="U10" s="36"/>
      <c r="V10" s="36"/>
    </row>
    <row r="11" spans="1:22" ht="24.9" customHeight="1" x14ac:dyDescent="0.3">
      <c r="A11" s="1">
        <v>31</v>
      </c>
      <c r="B11" s="83" t="s">
        <v>43</v>
      </c>
      <c r="C11" s="83" t="s">
        <v>44</v>
      </c>
      <c r="D11" s="82" t="s">
        <v>36</v>
      </c>
      <c r="E11" s="10">
        <v>11.95</v>
      </c>
      <c r="F11" s="11" cm="1">
        <f t="array" ref="F11">SUMPRODUCT((E11&lt;=E$7:E$14)/COUNTIF(E$7:E$14,E$7:E$14))</f>
        <v>1</v>
      </c>
      <c r="G11" s="10">
        <v>9.4499999999999993</v>
      </c>
      <c r="H11" s="11" cm="1">
        <f t="array" ref="H11">SUMPRODUCT((G11&lt;=G$7:G$14)/COUNTIF(G$7:G$14,G$7:G$14))</f>
        <v>4</v>
      </c>
      <c r="I11" s="10">
        <f t="shared" si="0"/>
        <v>21.4</v>
      </c>
      <c r="J11" s="11" cm="1">
        <f t="array" ref="J11">SUMPRODUCT((I11&lt;=I$7:I$14)/COUNTIF(I$7:I$14,I$7:I$14))</f>
        <v>5</v>
      </c>
      <c r="L11" s="38"/>
      <c r="M11" s="38"/>
      <c r="N11" s="38"/>
      <c r="O11" s="38"/>
      <c r="S11" s="36"/>
      <c r="T11" s="36"/>
      <c r="U11" s="36"/>
      <c r="V11" s="36"/>
    </row>
    <row r="12" spans="1:22" ht="24.9" customHeight="1" x14ac:dyDescent="0.3">
      <c r="A12" s="1">
        <v>33</v>
      </c>
      <c r="B12" s="83" t="s">
        <v>45</v>
      </c>
      <c r="C12" s="83" t="s">
        <v>46</v>
      </c>
      <c r="D12" s="82" t="s">
        <v>36</v>
      </c>
      <c r="E12" s="10">
        <v>11.75</v>
      </c>
      <c r="F12" s="11" cm="1">
        <f t="array" ref="F12">SUMPRODUCT((E12&lt;=E$7:E$14)/COUNTIF(E$7:E$14,E$7:E$14))</f>
        <v>4</v>
      </c>
      <c r="G12" s="10">
        <v>9.15</v>
      </c>
      <c r="H12" s="11" cm="1">
        <f t="array" ref="H12">SUMPRODUCT((G12&lt;=G$7:G$14)/COUNTIF(G$7:G$14,G$7:G$14))</f>
        <v>5</v>
      </c>
      <c r="I12" s="10">
        <f t="shared" ref="I12:I14" si="1">E12+G12</f>
        <v>20.9</v>
      </c>
      <c r="J12" s="11" cm="1">
        <f t="array" ref="J12">SUMPRODUCT((I12&lt;=I$7:I$14)/COUNTIF(I$7:I$14,I$7:I$14))</f>
        <v>7</v>
      </c>
      <c r="L12" s="112"/>
      <c r="M12" s="112"/>
      <c r="N12" s="112"/>
      <c r="O12" s="20"/>
      <c r="S12" s="36"/>
      <c r="T12" s="36"/>
      <c r="U12" s="36"/>
      <c r="V12" s="36"/>
    </row>
    <row r="13" spans="1:22" ht="24.9" customHeight="1" x14ac:dyDescent="0.3">
      <c r="A13" s="1">
        <v>35</v>
      </c>
      <c r="B13" s="83" t="s">
        <v>47</v>
      </c>
      <c r="C13" s="83" t="s">
        <v>48</v>
      </c>
      <c r="D13" s="82" t="s">
        <v>36</v>
      </c>
      <c r="E13" s="10">
        <v>11.85</v>
      </c>
      <c r="F13" s="11" cm="1">
        <f t="array" ref="F13">SUMPRODUCT((E13&lt;=E$7:E$14)/COUNTIF(E$7:E$14,E$7:E$14))</f>
        <v>2</v>
      </c>
      <c r="G13" s="10">
        <v>9.15</v>
      </c>
      <c r="H13" s="11" cm="1">
        <f t="array" ref="H13">SUMPRODUCT((G13&lt;=G$7:G$14)/COUNTIF(G$7:G$14,G$7:G$14))</f>
        <v>5</v>
      </c>
      <c r="I13" s="10">
        <f t="shared" si="1"/>
        <v>21</v>
      </c>
      <c r="J13" s="11" cm="1">
        <f t="array" ref="J13">SUMPRODUCT((I13&lt;=I$7:I$14)/COUNTIF(I$7:I$14,I$7:I$14))</f>
        <v>6</v>
      </c>
      <c r="L13" s="104" t="s">
        <v>210</v>
      </c>
      <c r="M13" s="104"/>
      <c r="N13" s="104"/>
      <c r="O13" s="7" t="s">
        <v>3</v>
      </c>
      <c r="S13" s="36"/>
      <c r="T13" s="36"/>
      <c r="U13" s="36"/>
      <c r="V13" s="36"/>
    </row>
    <row r="14" spans="1:22" ht="24.9" customHeight="1" x14ac:dyDescent="0.3">
      <c r="A14" s="1">
        <v>37</v>
      </c>
      <c r="B14" t="s">
        <v>97</v>
      </c>
      <c r="C14" t="s">
        <v>98</v>
      </c>
      <c r="D14" t="s">
        <v>36</v>
      </c>
      <c r="E14" s="10">
        <v>11.85</v>
      </c>
      <c r="F14" s="11" cm="1">
        <f t="array" ref="F14">SUMPRODUCT((E14&lt;=E$7:E$14)/COUNTIF(E$7:E$14,E$7:E$14))</f>
        <v>2</v>
      </c>
      <c r="G14" s="10">
        <v>10.15</v>
      </c>
      <c r="H14" s="11" cm="1">
        <f t="array" ref="H14">SUMPRODUCT((G14&lt;=G$7:G$14)/COUNTIF(G$7:G$14,G$7:G$14))</f>
        <v>1</v>
      </c>
      <c r="I14" s="10">
        <f t="shared" si="1"/>
        <v>22</v>
      </c>
      <c r="J14" s="11" cm="1">
        <f t="array" ref="J14">SUMPRODUCT((I14&lt;=I$7:I$14)/COUNTIF(I$7:I$14,I$7:I$14))</f>
        <v>1</v>
      </c>
      <c r="L14" s="11">
        <v>1</v>
      </c>
      <c r="M14" s="10">
        <f>LARGE(I$10:I$14,L14)</f>
        <v>22</v>
      </c>
      <c r="N14" s="10"/>
      <c r="O14" s="11"/>
      <c r="S14" s="36"/>
      <c r="T14" s="36"/>
      <c r="U14" s="36"/>
      <c r="V14" s="36"/>
    </row>
    <row r="15" spans="1:22" ht="24.9" customHeight="1" x14ac:dyDescent="0.3">
      <c r="A15" s="1"/>
      <c r="E15" s="10"/>
      <c r="F15" s="11"/>
      <c r="G15" s="10"/>
      <c r="H15" s="11"/>
      <c r="I15" s="10"/>
      <c r="J15" s="11"/>
      <c r="L15" s="11">
        <v>2</v>
      </c>
      <c r="M15" s="10">
        <f>LARGE(I$10:I$14,L15)</f>
        <v>21.9</v>
      </c>
      <c r="N15" s="10"/>
      <c r="O15" s="11"/>
      <c r="S15" s="36"/>
      <c r="T15" s="36"/>
      <c r="U15" s="36"/>
      <c r="V15" s="36"/>
    </row>
    <row r="16" spans="1:22" x14ac:dyDescent="0.3">
      <c r="A16" s="1"/>
      <c r="B16"/>
      <c r="C16"/>
      <c r="D16"/>
      <c r="E16" s="10"/>
      <c r="F16" s="11"/>
      <c r="G16" s="10"/>
      <c r="H16" s="11"/>
      <c r="I16" s="10"/>
      <c r="J16" s="11"/>
      <c r="L16" s="11">
        <v>3</v>
      </c>
      <c r="M16" s="10">
        <f>LARGE(I$10:I$14,L16)</f>
        <v>21.4</v>
      </c>
      <c r="N16" s="10">
        <f>SUM(M14:M16)</f>
        <v>65.3</v>
      </c>
      <c r="O16" s="11">
        <f>RANK(N16,N$9:N$27)</f>
        <v>1</v>
      </c>
      <c r="S16" s="36"/>
      <c r="T16" s="36"/>
      <c r="U16" s="36"/>
      <c r="V16" s="36"/>
    </row>
    <row r="17" spans="1:22" x14ac:dyDescent="0.3">
      <c r="A17" s="1"/>
      <c r="B17"/>
      <c r="C17"/>
      <c r="D17"/>
      <c r="E17" s="10"/>
      <c r="F17" s="11"/>
      <c r="G17" s="10"/>
      <c r="H17" s="11"/>
      <c r="I17" s="10"/>
      <c r="J17" s="11"/>
      <c r="S17" s="36"/>
      <c r="T17" s="36"/>
      <c r="U17" s="36"/>
      <c r="V17" s="36"/>
    </row>
    <row r="18" spans="1:22" x14ac:dyDescent="0.3">
      <c r="E18" s="10"/>
      <c r="F18" s="11"/>
      <c r="G18" s="10"/>
      <c r="H18" s="11"/>
      <c r="I18" s="10"/>
      <c r="J18" s="11"/>
    </row>
    <row r="19" spans="1:22" x14ac:dyDescent="0.3">
      <c r="E19" s="10"/>
      <c r="F19" s="11"/>
      <c r="G19" s="10"/>
      <c r="H19" s="11"/>
      <c r="I19" s="10"/>
      <c r="J19" s="11"/>
    </row>
  </sheetData>
  <sheetProtection selectLockedCells="1" selectUnlockedCells="1"/>
  <mergeCells count="8">
    <mergeCell ref="A1:O1"/>
    <mergeCell ref="L13:N13"/>
    <mergeCell ref="L12:N12"/>
    <mergeCell ref="B2:O2"/>
    <mergeCell ref="B4:O4"/>
    <mergeCell ref="L6:N6"/>
    <mergeCell ref="L7:N7"/>
    <mergeCell ref="B6:C6"/>
  </mergeCells>
  <conditionalFormatting sqref="E7:E18">
    <cfRule type="expression" dxfId="134" priority="10" stopIfTrue="1">
      <formula>F7=3</formula>
    </cfRule>
    <cfRule type="expression" dxfId="133" priority="11" stopIfTrue="1">
      <formula>F7=2</formula>
    </cfRule>
    <cfRule type="expression" dxfId="132" priority="12" stopIfTrue="1">
      <formula>F7=1</formula>
    </cfRule>
  </conditionalFormatting>
  <conditionalFormatting sqref="G7:G18">
    <cfRule type="expression" dxfId="131" priority="1" stopIfTrue="1">
      <formula>H7=3</formula>
    </cfRule>
    <cfRule type="expression" dxfId="130" priority="2" stopIfTrue="1">
      <formula>H7=2</formula>
    </cfRule>
    <cfRule type="expression" dxfId="129" priority="3" stopIfTrue="1">
      <formula>H7=1</formula>
    </cfRule>
  </conditionalFormatting>
  <conditionalFormatting sqref="I7:I18">
    <cfRule type="expression" dxfId="128" priority="4" stopIfTrue="1">
      <formula>J7=3</formula>
    </cfRule>
    <cfRule type="expression" dxfId="127" priority="5" stopIfTrue="1">
      <formula>J7=2</formula>
    </cfRule>
    <cfRule type="expression" dxfId="126" priority="6" stopIfTrue="1">
      <formula>J7=1</formula>
    </cfRule>
  </conditionalFormatting>
  <printOptions horizontalCentered="1"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9"/>
  <sheetViews>
    <sheetView topLeftCell="A5" zoomScale="130" zoomScaleNormal="130" workbookViewId="0">
      <selection activeCell="I17" sqref="I17"/>
    </sheetView>
  </sheetViews>
  <sheetFormatPr defaultColWidth="9" defaultRowHeight="14.4" x14ac:dyDescent="0.3"/>
  <cols>
    <col min="1" max="1" width="8" style="15" customWidth="1"/>
    <col min="2" max="2" width="9.5546875" style="9" customWidth="1"/>
    <col min="3" max="3" width="18" style="15" customWidth="1"/>
    <col min="4" max="4" width="25.109375" style="9" customWidth="1"/>
    <col min="5" max="5" width="8.44140625" style="15" customWidth="1"/>
    <col min="6" max="6" width="4.5546875" style="33" customWidth="1"/>
    <col min="7" max="7" width="7.88671875" style="15" customWidth="1"/>
    <col min="8" max="8" width="4.5546875" style="15" customWidth="1"/>
    <col min="9" max="9" width="9.109375" style="15" customWidth="1"/>
    <col min="10" max="10" width="4.5546875" style="15" customWidth="1"/>
    <col min="11" max="11" width="1.5546875" style="15" customWidth="1"/>
    <col min="12" max="12" width="6.109375" style="15" customWidth="1"/>
    <col min="13" max="13" width="9" style="15"/>
    <col min="14" max="14" width="7.109375" style="15" customWidth="1"/>
    <col min="15" max="16384" width="9" style="15"/>
  </cols>
  <sheetData>
    <row r="1" spans="1:15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1" x14ac:dyDescent="0.3">
      <c r="B2" s="109" t="s">
        <v>11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5" x14ac:dyDescent="0.3">
      <c r="B3" s="15"/>
      <c r="D3" s="15"/>
      <c r="F3" s="15"/>
    </row>
    <row r="4" spans="1:15" ht="9.75" customHeight="1" x14ac:dyDescent="0.3">
      <c r="B4" s="32"/>
    </row>
    <row r="5" spans="1:15" x14ac:dyDescent="0.3">
      <c r="B5" s="103" t="s">
        <v>217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1:15" ht="30.6" x14ac:dyDescent="0.3">
      <c r="A6" s="15" t="s">
        <v>38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9</v>
      </c>
      <c r="M6" s="104"/>
      <c r="N6" s="104"/>
    </row>
    <row r="7" spans="1:15" ht="30.6" x14ac:dyDescent="0.3">
      <c r="A7" s="32">
        <v>32</v>
      </c>
      <c r="B7" t="s">
        <v>105</v>
      </c>
      <c r="C7" t="s">
        <v>106</v>
      </c>
      <c r="D7" t="s">
        <v>58</v>
      </c>
      <c r="E7" s="10">
        <v>12.15</v>
      </c>
      <c r="F7" s="11" cm="1">
        <f t="array" ref="F7">SUMPRODUCT((E7&lt;=E$7:E$16)/COUNTIF(E$7:E$16,E$7:E$16))</f>
        <v>2</v>
      </c>
      <c r="G7" s="10">
        <v>10.75</v>
      </c>
      <c r="H7" s="11" cm="1">
        <f t="array" ref="H7">SUMPRODUCT((G7&lt;=G$7:G$16)/COUNTIF(G$7:G$16,G$7:G$16))</f>
        <v>4</v>
      </c>
      <c r="I7" s="10">
        <f>E7+G7</f>
        <v>22.9</v>
      </c>
      <c r="J7" s="11" cm="1">
        <f t="array" ref="J7">SUMPRODUCT((I7&lt;=I$7:I$16)/COUNTIF(I$7:I$16,I$7:I$16))</f>
        <v>3</v>
      </c>
      <c r="K7" s="39"/>
      <c r="L7" s="104" t="s">
        <v>58</v>
      </c>
      <c r="M7" s="104"/>
      <c r="N7" s="104"/>
      <c r="O7" s="7" t="s">
        <v>3</v>
      </c>
    </row>
    <row r="8" spans="1:15" x14ac:dyDescent="0.3">
      <c r="A8" s="32">
        <v>34</v>
      </c>
      <c r="B8" t="s">
        <v>107</v>
      </c>
      <c r="C8" t="s">
        <v>48</v>
      </c>
      <c r="D8" t="s">
        <v>58</v>
      </c>
      <c r="E8" s="10">
        <v>12</v>
      </c>
      <c r="F8" s="11" cm="1">
        <f t="array" ref="F8">SUMPRODUCT((E8&lt;=E$7:E$16)/COUNTIF(E$7:E$16,E$7:E$16))</f>
        <v>3</v>
      </c>
      <c r="G8" s="10">
        <v>10.6</v>
      </c>
      <c r="H8" s="11" cm="1">
        <f t="array" ref="H8">SUMPRODUCT((G8&lt;=G$7:G$16)/COUNTIF(G$7:G$16,G$7:G$16))</f>
        <v>6</v>
      </c>
      <c r="I8" s="10">
        <f t="shared" ref="I8:I16" si="0">E8+G8</f>
        <v>22.6</v>
      </c>
      <c r="J8" s="11" cm="1">
        <f t="array" ref="J8">SUMPRODUCT((I8&lt;=I$7:I$16)/COUNTIF(I$7:I$16,I$7:I$16))</f>
        <v>5</v>
      </c>
      <c r="K8" s="39"/>
      <c r="L8" s="11">
        <v>1</v>
      </c>
      <c r="M8" s="10">
        <f>LARGE(I$7:I$11,L8)</f>
        <v>22.9</v>
      </c>
      <c r="N8" s="10"/>
      <c r="O8" s="11"/>
    </row>
    <row r="9" spans="1:15" x14ac:dyDescent="0.3">
      <c r="A9" s="32">
        <v>36</v>
      </c>
      <c r="B9" t="s">
        <v>108</v>
      </c>
      <c r="C9" t="s">
        <v>109</v>
      </c>
      <c r="D9" t="s">
        <v>58</v>
      </c>
      <c r="E9" s="10">
        <v>10.25</v>
      </c>
      <c r="F9" s="11" cm="1">
        <f t="array" ref="F9">SUMPRODUCT((E9&lt;=E$7:E$16)/COUNTIF(E$7:E$16,E$7:E$16))</f>
        <v>9</v>
      </c>
      <c r="G9" s="10">
        <v>10</v>
      </c>
      <c r="H9" s="11" cm="1">
        <f t="array" ref="H9">SUMPRODUCT((G9&lt;=G$7:G$16)/COUNTIF(G$7:G$16,G$7:G$16))</f>
        <v>7</v>
      </c>
      <c r="I9" s="10">
        <f t="shared" si="0"/>
        <v>20.25</v>
      </c>
      <c r="J9" s="11" cm="1">
        <f t="array" ref="J9">SUMPRODUCT((I9&lt;=I$7:I$16)/COUNTIF(I$7:I$16,I$7:I$16))</f>
        <v>10</v>
      </c>
      <c r="K9" s="39"/>
      <c r="L9" s="11">
        <v>2</v>
      </c>
      <c r="M9" s="10">
        <f>LARGE(I$7:I$11,L9)</f>
        <v>22.6</v>
      </c>
      <c r="N9" s="10"/>
      <c r="O9" s="11"/>
    </row>
    <row r="10" spans="1:15" x14ac:dyDescent="0.3">
      <c r="A10" s="32">
        <v>38</v>
      </c>
      <c r="B10" t="s">
        <v>110</v>
      </c>
      <c r="C10" t="s">
        <v>111</v>
      </c>
      <c r="D10" t="s">
        <v>58</v>
      </c>
      <c r="E10" s="10">
        <v>11.25</v>
      </c>
      <c r="F10" s="11" cm="1">
        <f t="array" ref="F10">SUMPRODUCT((E10&lt;=E$7:E$16)/COUNTIF(E$7:E$16,E$7:E$16))</f>
        <v>6</v>
      </c>
      <c r="G10" s="10">
        <v>9.5500000000000007</v>
      </c>
      <c r="H10" s="11" cm="1">
        <f t="array" ref="H10">SUMPRODUCT((G10&lt;=G$7:G$16)/COUNTIF(G$7:G$16,G$7:G$16))</f>
        <v>9</v>
      </c>
      <c r="I10" s="10">
        <f t="shared" si="0"/>
        <v>20.8</v>
      </c>
      <c r="J10" s="11" cm="1">
        <f t="array" ref="J10">SUMPRODUCT((I10&lt;=I$7:I$16)/COUNTIF(I$7:I$16,I$7:I$16))</f>
        <v>8</v>
      </c>
      <c r="K10" s="39"/>
      <c r="L10" s="11">
        <v>3</v>
      </c>
      <c r="M10" s="10">
        <f>LARGE(I$7:I$11,L10)</f>
        <v>22.35</v>
      </c>
      <c r="N10" s="10">
        <f>SUM(M8:M10)</f>
        <v>67.849999999999994</v>
      </c>
      <c r="O10" s="11">
        <f>RANK(N10,N$10:N$28)</f>
        <v>2</v>
      </c>
    </row>
    <row r="11" spans="1:15" x14ac:dyDescent="0.3">
      <c r="A11" s="32">
        <v>39</v>
      </c>
      <c r="B11" t="s">
        <v>70</v>
      </c>
      <c r="C11" t="s">
        <v>116</v>
      </c>
      <c r="D11" t="s">
        <v>58</v>
      </c>
      <c r="E11" s="10">
        <v>11.65</v>
      </c>
      <c r="F11" s="11" cm="1">
        <f t="array" ref="F11">SUMPRODUCT((E11&lt;=E$7:E$16)/COUNTIF(E$7:E$16,E$7:E$16))</f>
        <v>5</v>
      </c>
      <c r="G11" s="10">
        <v>10.7</v>
      </c>
      <c r="H11" s="11" cm="1">
        <f t="array" ref="H11">SUMPRODUCT((G11&lt;=G$7:G$16)/COUNTIF(G$7:G$16,G$7:G$16))</f>
        <v>5</v>
      </c>
      <c r="I11" s="10">
        <f t="shared" si="0"/>
        <v>22.35</v>
      </c>
      <c r="J11" s="11" cm="1">
        <f t="array" ref="J11">SUMPRODUCT((I11&lt;=I$7:I$16)/COUNTIF(I$7:I$16,I$7:I$16))</f>
        <v>6</v>
      </c>
      <c r="K11" s="39"/>
      <c r="L11" s="36"/>
    </row>
    <row r="12" spans="1:15" ht="19.5" customHeight="1" x14ac:dyDescent="0.3">
      <c r="A12" s="32">
        <v>24</v>
      </c>
      <c r="B12" t="s">
        <v>114</v>
      </c>
      <c r="C12" t="s">
        <v>115</v>
      </c>
      <c r="D12" t="s">
        <v>32</v>
      </c>
      <c r="E12" s="10">
        <v>11.1</v>
      </c>
      <c r="F12" s="11" cm="1">
        <f t="array" ref="F12">SUMPRODUCT((E12&lt;=E$7:E$16)/COUNTIF(E$7:E$16,E$7:E$16))</f>
        <v>7</v>
      </c>
      <c r="G12" s="10">
        <v>11</v>
      </c>
      <c r="H12" s="11" cm="1">
        <f t="array" ref="H12">SUMPRODUCT((G12&lt;=G$7:G$16)/COUNTIF(G$7:G$16,G$7:G$16))</f>
        <v>2</v>
      </c>
      <c r="I12" s="10">
        <f t="shared" si="0"/>
        <v>22.1</v>
      </c>
      <c r="J12" s="11" cm="1">
        <f t="array" ref="J12">SUMPRODUCT((I12&lt;=I$7:I$16)/COUNTIF(I$7:I$16,I$7:I$16))</f>
        <v>7</v>
      </c>
      <c r="K12" s="39"/>
      <c r="L12" s="114" t="s">
        <v>210</v>
      </c>
      <c r="M12" s="114"/>
      <c r="N12" s="114"/>
      <c r="O12" s="7" t="s">
        <v>3</v>
      </c>
    </row>
    <row r="13" spans="1:15" x14ac:dyDescent="0.3">
      <c r="A13" s="32">
        <v>28</v>
      </c>
      <c r="B13" s="83" t="s">
        <v>70</v>
      </c>
      <c r="C13" s="83" t="s">
        <v>71</v>
      </c>
      <c r="D13" s="82" t="s">
        <v>36</v>
      </c>
      <c r="E13" s="10">
        <v>12.5</v>
      </c>
      <c r="F13" s="11" cm="1">
        <f t="array" ref="F13">SUMPRODUCT((E13&lt;=E$7:E$16)/COUNTIF(E$7:E$16,E$7:E$16))</f>
        <v>1</v>
      </c>
      <c r="G13" s="10">
        <v>11.25</v>
      </c>
      <c r="H13" s="11" cm="1">
        <f t="array" ref="H13">SUMPRODUCT((G13&lt;=G$7:G$16)/COUNTIF(G$7:G$16,G$7:G$16))</f>
        <v>1</v>
      </c>
      <c r="I13" s="10">
        <f t="shared" si="0"/>
        <v>23.75</v>
      </c>
      <c r="J13" s="11" cm="1">
        <f t="array" ref="J13">SUMPRODUCT((I13&lt;=I$7:I$16)/COUNTIF(I$7:I$16,I$7:I$16))</f>
        <v>1</v>
      </c>
      <c r="K13" s="39"/>
      <c r="L13" s="11">
        <v>1</v>
      </c>
      <c r="M13" s="10">
        <f>LARGE(I$13:I$15,L13)</f>
        <v>23.75</v>
      </c>
      <c r="N13" s="10"/>
      <c r="O13" s="11"/>
    </row>
    <row r="14" spans="1:15" x14ac:dyDescent="0.3">
      <c r="A14" s="32">
        <v>26</v>
      </c>
      <c r="B14" s="83" t="s">
        <v>53</v>
      </c>
      <c r="C14" s="83" t="s">
        <v>219</v>
      </c>
      <c r="D14" s="82" t="s">
        <v>36</v>
      </c>
      <c r="E14" s="10">
        <v>12.15</v>
      </c>
      <c r="F14" s="11" cm="1">
        <f t="array" ref="F14">SUMPRODUCT((E14&lt;=E$7:E$16)/COUNTIF(E$7:E$16,E$7:E$16))</f>
        <v>2</v>
      </c>
      <c r="G14" s="10">
        <v>10.9</v>
      </c>
      <c r="H14" s="11" cm="1">
        <f t="array" ref="H14">SUMPRODUCT((G14&lt;=G$7:G$16)/COUNTIF(G$7:G$16,G$7:G$16))</f>
        <v>3</v>
      </c>
      <c r="I14" s="10">
        <f t="shared" si="0"/>
        <v>23.05</v>
      </c>
      <c r="J14" s="11" cm="1">
        <f t="array" ref="J14">SUMPRODUCT((I14&lt;=I$7:I$16)/COUNTIF(I$7:I$16,I$7:I$16))</f>
        <v>2</v>
      </c>
      <c r="K14" s="39"/>
      <c r="L14" s="11">
        <v>2</v>
      </c>
      <c r="M14" s="10">
        <f>LARGE(I$13:I$15,L14)</f>
        <v>23.05</v>
      </c>
      <c r="N14" s="10"/>
      <c r="O14" s="11"/>
    </row>
    <row r="15" spans="1:15" x14ac:dyDescent="0.3">
      <c r="A15" s="32">
        <v>30</v>
      </c>
      <c r="B15" t="s">
        <v>112</v>
      </c>
      <c r="C15" t="s">
        <v>113</v>
      </c>
      <c r="D15" t="s">
        <v>36</v>
      </c>
      <c r="E15" s="10">
        <v>11.7</v>
      </c>
      <c r="F15" s="11" cm="1">
        <f t="array" ref="F15">SUMPRODUCT((E15&lt;=E$7:E$16)/COUNTIF(E$7:E$16,E$7:E$16))</f>
        <v>4</v>
      </c>
      <c r="G15" s="10">
        <v>11</v>
      </c>
      <c r="H15" s="11" cm="1">
        <f t="array" ref="H15">SUMPRODUCT((G15&lt;=G$7:G$16)/COUNTIF(G$7:G$16,G$7:G$16))</f>
        <v>2</v>
      </c>
      <c r="I15" s="10">
        <f t="shared" si="0"/>
        <v>22.7</v>
      </c>
      <c r="J15" s="11" cm="1">
        <f t="array" ref="J15">SUMPRODUCT((I15&lt;=I$7:I$16)/COUNTIF(I$7:I$16,I$7:I$16))</f>
        <v>4</v>
      </c>
      <c r="K15" s="39"/>
      <c r="L15" s="11">
        <v>3</v>
      </c>
      <c r="M15" s="10">
        <f>LARGE(I$13:I$15,L15)</f>
        <v>22.7</v>
      </c>
      <c r="N15" s="10">
        <f>SUM(M13:M15)</f>
        <v>69.5</v>
      </c>
      <c r="O15" s="11">
        <f>RANK(N15,N$10:N$28)</f>
        <v>1</v>
      </c>
    </row>
    <row r="16" spans="1:15" ht="24.9" customHeight="1" x14ac:dyDescent="0.3">
      <c r="A16" s="32">
        <v>100</v>
      </c>
      <c r="B16" s="32" t="s">
        <v>222</v>
      </c>
      <c r="C16" s="32" t="s">
        <v>223</v>
      </c>
      <c r="D16" s="32" t="s">
        <v>58</v>
      </c>
      <c r="E16" s="10">
        <v>11</v>
      </c>
      <c r="F16" s="11" cm="1">
        <f t="array" ref="F16">SUMPRODUCT((E16&lt;=E$7:E$16)/COUNTIF(E$7:E$16,E$7:E$16))</f>
        <v>8</v>
      </c>
      <c r="G16" s="10">
        <v>9.65</v>
      </c>
      <c r="H16" s="11" cm="1">
        <f t="array" ref="H16">SUMPRODUCT((G16&lt;=G$7:G$16)/COUNTIF(G$7:G$16,G$7:G$16))</f>
        <v>8</v>
      </c>
      <c r="I16" s="10">
        <f>E16+G16</f>
        <v>20.65</v>
      </c>
      <c r="J16" s="11" cm="1">
        <f t="array" ref="J16">SUMPRODUCT((I16&lt;=I$7:I$16)/COUNTIF(I$7:I$16,I$7:I$16))</f>
        <v>9</v>
      </c>
      <c r="K16" s="39"/>
      <c r="L16" s="36"/>
    </row>
    <row r="17" spans="1:15" ht="24.9" customHeight="1" x14ac:dyDescent="0.3">
      <c r="A17" s="32"/>
      <c r="B17"/>
      <c r="C17"/>
      <c r="D17"/>
      <c r="E17" s="10"/>
      <c r="F17" s="11"/>
      <c r="G17" s="10"/>
      <c r="H17" s="11"/>
      <c r="I17" s="10"/>
      <c r="J17" s="11"/>
      <c r="K17" s="39"/>
      <c r="L17" s="104"/>
      <c r="M17" s="104"/>
      <c r="N17" s="104"/>
      <c r="O17" s="7"/>
    </row>
    <row r="18" spans="1:15" ht="24.9" customHeight="1" x14ac:dyDescent="0.3">
      <c r="A18" s="32"/>
      <c r="B18"/>
      <c r="C18"/>
      <c r="D18"/>
      <c r="E18" s="10"/>
      <c r="F18" s="11"/>
      <c r="G18" s="10"/>
      <c r="H18" s="11"/>
      <c r="I18" s="10"/>
      <c r="J18" s="11"/>
      <c r="K18" s="39"/>
      <c r="L18" s="11"/>
      <c r="M18" s="10"/>
      <c r="N18" s="10"/>
      <c r="O18" s="11"/>
    </row>
    <row r="19" spans="1:15" ht="24.9" customHeight="1" x14ac:dyDescent="0.3">
      <c r="A19" s="32"/>
      <c r="B19"/>
      <c r="C19"/>
      <c r="D19"/>
      <c r="E19" s="10"/>
      <c r="F19" s="11"/>
      <c r="G19" s="10"/>
      <c r="H19" s="11"/>
      <c r="I19" s="10"/>
      <c r="J19" s="11"/>
      <c r="K19" s="39"/>
      <c r="L19" s="11"/>
      <c r="M19" s="10"/>
      <c r="N19" s="10"/>
      <c r="O19" s="11"/>
    </row>
    <row r="20" spans="1:15" ht="24.9" customHeight="1" x14ac:dyDescent="0.3">
      <c r="A20" s="32"/>
      <c r="B20"/>
      <c r="C20"/>
      <c r="D20"/>
      <c r="E20" s="10"/>
      <c r="F20" s="11"/>
      <c r="G20" s="10"/>
      <c r="H20" s="11"/>
      <c r="I20" s="10"/>
      <c r="J20" s="11"/>
      <c r="K20" s="39"/>
      <c r="L20" s="11"/>
      <c r="M20" s="10"/>
      <c r="N20" s="10"/>
      <c r="O20" s="11"/>
    </row>
    <row r="21" spans="1:15" ht="24.9" customHeight="1" x14ac:dyDescent="0.3">
      <c r="A21" s="32"/>
      <c r="B21"/>
      <c r="C21"/>
      <c r="D21"/>
      <c r="E21" s="10"/>
      <c r="F21" s="11"/>
      <c r="G21" s="10"/>
      <c r="H21" s="11"/>
      <c r="I21" s="10"/>
      <c r="J21" s="11"/>
      <c r="L21" s="36"/>
    </row>
    <row r="22" spans="1:15" ht="24.9" customHeight="1" x14ac:dyDescent="0.3">
      <c r="A22" s="32"/>
      <c r="B22"/>
      <c r="C22"/>
      <c r="D22"/>
      <c r="E22" s="10"/>
      <c r="F22" s="11"/>
      <c r="G22" s="10"/>
      <c r="H22" s="11"/>
      <c r="I22" s="10"/>
      <c r="J22" s="11"/>
      <c r="L22" s="104"/>
      <c r="M22" s="104"/>
      <c r="N22" s="104"/>
      <c r="O22" s="7"/>
    </row>
    <row r="23" spans="1:15" ht="24.9" customHeight="1" x14ac:dyDescent="0.3">
      <c r="A23" s="32"/>
      <c r="B23"/>
      <c r="C23"/>
      <c r="D23"/>
      <c r="E23" s="10"/>
      <c r="F23" s="11"/>
      <c r="G23" s="10"/>
      <c r="H23" s="11"/>
      <c r="I23" s="10"/>
      <c r="J23" s="11"/>
      <c r="L23" s="11"/>
      <c r="M23" s="10"/>
      <c r="N23" s="10"/>
      <c r="O23" s="11"/>
    </row>
    <row r="24" spans="1:15" ht="24.9" customHeight="1" x14ac:dyDescent="0.3">
      <c r="A24" s="32"/>
      <c r="B24"/>
      <c r="C24"/>
      <c r="D24"/>
      <c r="E24" s="10"/>
      <c r="F24" s="11"/>
      <c r="G24" s="10"/>
      <c r="H24" s="11"/>
      <c r="I24" s="10"/>
      <c r="J24" s="11"/>
      <c r="L24" s="11"/>
      <c r="M24" s="10"/>
      <c r="N24" s="10"/>
      <c r="O24" s="11"/>
    </row>
    <row r="25" spans="1:15" ht="24.9" customHeight="1" x14ac:dyDescent="0.3">
      <c r="A25" s="32"/>
      <c r="B25"/>
      <c r="C25"/>
      <c r="D25"/>
      <c r="E25" s="10"/>
      <c r="F25" s="11"/>
      <c r="G25" s="10"/>
      <c r="H25" s="11"/>
      <c r="I25" s="10"/>
      <c r="J25" s="11"/>
      <c r="L25" s="11"/>
      <c r="M25" s="10"/>
      <c r="N25" s="10"/>
      <c r="O25" s="11"/>
    </row>
    <row r="26" spans="1:15" x14ac:dyDescent="0.3">
      <c r="A26" s="32"/>
      <c r="B26"/>
      <c r="C26"/>
      <c r="D26"/>
      <c r="E26" s="10"/>
      <c r="F26" s="11"/>
      <c r="G26" s="10"/>
      <c r="H26" s="11"/>
      <c r="I26" s="10"/>
      <c r="J26" s="11"/>
    </row>
    <row r="27" spans="1:15" ht="19.8" x14ac:dyDescent="0.3">
      <c r="A27" s="32"/>
      <c r="B27"/>
      <c r="C27"/>
      <c r="D27"/>
      <c r="E27" s="10"/>
      <c r="F27" s="11"/>
      <c r="G27" s="10"/>
      <c r="H27" s="11"/>
      <c r="I27" s="10"/>
      <c r="J27" s="11"/>
      <c r="L27" s="104"/>
      <c r="M27" s="104"/>
      <c r="N27" s="104"/>
      <c r="O27" s="7"/>
    </row>
    <row r="28" spans="1:15" x14ac:dyDescent="0.3">
      <c r="A28" s="32"/>
      <c r="B28"/>
      <c r="C28"/>
      <c r="D28"/>
      <c r="E28" s="10"/>
      <c r="F28" s="11"/>
      <c r="G28" s="10"/>
      <c r="H28" s="11"/>
      <c r="I28" s="10"/>
      <c r="J28" s="11"/>
      <c r="L28" s="11"/>
      <c r="M28" s="10"/>
      <c r="N28" s="10"/>
      <c r="O28" s="11"/>
    </row>
    <row r="29" spans="1:15" x14ac:dyDescent="0.3">
      <c r="A29" s="32"/>
      <c r="B29" s="58"/>
      <c r="C29" s="58"/>
      <c r="D29" s="58"/>
      <c r="E29" s="10"/>
      <c r="F29" s="11"/>
      <c r="G29" s="10"/>
      <c r="H29" s="11"/>
      <c r="I29" s="10"/>
      <c r="J29" s="11"/>
      <c r="L29" s="11"/>
      <c r="M29" s="10"/>
      <c r="N29" s="10"/>
      <c r="O29" s="11"/>
    </row>
    <row r="30" spans="1:15" x14ac:dyDescent="0.3">
      <c r="A30" s="32"/>
      <c r="B30" s="58"/>
      <c r="C30" s="58"/>
      <c r="D30" s="58"/>
      <c r="E30" s="10"/>
      <c r="F30" s="11"/>
      <c r="G30" s="10"/>
      <c r="H30" s="11"/>
      <c r="I30" s="10"/>
      <c r="J30" s="11"/>
      <c r="L30" s="11"/>
      <c r="M30" s="10"/>
      <c r="N30" s="10"/>
      <c r="O30" s="11"/>
    </row>
    <row r="31" spans="1:15" x14ac:dyDescent="0.3">
      <c r="A31" s="32"/>
      <c r="B31" s="58"/>
      <c r="C31" s="58"/>
      <c r="D31" s="58"/>
      <c r="E31" s="10"/>
      <c r="F31" s="11"/>
      <c r="G31" s="10"/>
      <c r="H31" s="11"/>
      <c r="I31" s="10"/>
      <c r="J31" s="11"/>
    </row>
    <row r="32" spans="1:15" ht="19.8" x14ac:dyDescent="0.3">
      <c r="A32" s="32"/>
      <c r="B32" s="58"/>
      <c r="C32" s="58"/>
      <c r="D32" s="58"/>
      <c r="E32" s="10"/>
      <c r="F32" s="11"/>
      <c r="G32" s="10"/>
      <c r="H32" s="11"/>
      <c r="I32" s="10"/>
      <c r="J32" s="11"/>
      <c r="L32" s="104"/>
      <c r="M32" s="104"/>
      <c r="N32" s="104"/>
      <c r="O32" s="7"/>
    </row>
    <row r="33" spans="1:15" x14ac:dyDescent="0.3">
      <c r="A33" s="32"/>
      <c r="B33" s="58"/>
      <c r="C33" s="58"/>
      <c r="D33" s="58"/>
      <c r="E33" s="10"/>
      <c r="F33" s="11"/>
      <c r="G33" s="10"/>
      <c r="H33" s="11"/>
      <c r="I33" s="10"/>
      <c r="J33" s="11"/>
      <c r="L33" s="11"/>
      <c r="M33" s="10"/>
      <c r="N33" s="10"/>
      <c r="O33" s="11"/>
    </row>
    <row r="34" spans="1:15" x14ac:dyDescent="0.3">
      <c r="A34" s="32"/>
      <c r="B34"/>
      <c r="C34"/>
      <c r="D34"/>
      <c r="E34" s="10"/>
      <c r="F34" s="11"/>
      <c r="G34" s="10"/>
      <c r="H34" s="11"/>
      <c r="I34" s="10"/>
      <c r="J34" s="11"/>
      <c r="L34" s="11"/>
      <c r="M34" s="10"/>
      <c r="N34" s="10"/>
      <c r="O34" s="11"/>
    </row>
    <row r="35" spans="1:15" x14ac:dyDescent="0.3">
      <c r="A35" s="32"/>
      <c r="B35"/>
      <c r="C35"/>
      <c r="D35"/>
      <c r="E35" s="10"/>
      <c r="F35" s="11"/>
      <c r="G35" s="10"/>
      <c r="H35" s="11"/>
      <c r="I35" s="10"/>
      <c r="J35" s="11"/>
      <c r="L35" s="11"/>
      <c r="M35" s="10"/>
      <c r="N35" s="10"/>
      <c r="O35" s="11"/>
    </row>
    <row r="36" spans="1:15" x14ac:dyDescent="0.3">
      <c r="A36" s="32"/>
      <c r="B36"/>
      <c r="C36"/>
      <c r="D36"/>
      <c r="E36" s="10"/>
      <c r="F36" s="11"/>
      <c r="G36" s="10"/>
      <c r="H36" s="11"/>
      <c r="I36" s="10"/>
      <c r="J36" s="11"/>
    </row>
    <row r="37" spans="1:15" x14ac:dyDescent="0.3">
      <c r="A37" s="32"/>
      <c r="B37"/>
      <c r="C37"/>
      <c r="D37"/>
      <c r="E37" s="10"/>
      <c r="F37" s="11"/>
      <c r="G37" s="10"/>
      <c r="H37" s="11"/>
      <c r="I37" s="10"/>
      <c r="J37" s="11"/>
    </row>
    <row r="38" spans="1:15" x14ac:dyDescent="0.3">
      <c r="A38" s="32"/>
      <c r="B38" s="59"/>
      <c r="C38" s="59"/>
      <c r="D38" s="59"/>
      <c r="E38" s="10"/>
      <c r="F38" s="11"/>
      <c r="G38" s="10"/>
      <c r="H38" s="11"/>
      <c r="I38" s="10"/>
      <c r="J38" s="11"/>
    </row>
    <row r="39" spans="1:15" x14ac:dyDescent="0.3">
      <c r="A39" s="32"/>
      <c r="B39" s="59"/>
      <c r="C39" s="59"/>
      <c r="D39" s="59"/>
      <c r="E39" s="10"/>
      <c r="F39" s="11"/>
      <c r="G39" s="10"/>
      <c r="H39" s="11"/>
      <c r="I39" s="10"/>
      <c r="J39" s="11"/>
    </row>
  </sheetData>
  <sheetProtection selectLockedCells="1" selectUnlockedCells="1"/>
  <mergeCells count="11">
    <mergeCell ref="B2:K2"/>
    <mergeCell ref="B5:K5"/>
    <mergeCell ref="L7:N7"/>
    <mergeCell ref="B6:C6"/>
    <mergeCell ref="A1:O1"/>
    <mergeCell ref="L17:N17"/>
    <mergeCell ref="L22:N22"/>
    <mergeCell ref="L27:N27"/>
    <mergeCell ref="L32:N32"/>
    <mergeCell ref="L6:N6"/>
    <mergeCell ref="L12:N12"/>
  </mergeCells>
  <conditionalFormatting sqref="E7:E16">
    <cfRule type="expression" dxfId="125" priority="7" stopIfTrue="1">
      <formula>F7=3</formula>
    </cfRule>
    <cfRule type="expression" dxfId="124" priority="8" stopIfTrue="1">
      <formula>F7=2</formula>
    </cfRule>
    <cfRule type="expression" dxfId="123" priority="9" stopIfTrue="1">
      <formula>F7=1</formula>
    </cfRule>
  </conditionalFormatting>
  <conditionalFormatting sqref="G7:G15">
    <cfRule type="expression" dxfId="122" priority="4" stopIfTrue="1">
      <formula>H7=3</formula>
    </cfRule>
    <cfRule type="expression" dxfId="121" priority="5" stopIfTrue="1">
      <formula>H7=2</formula>
    </cfRule>
    <cfRule type="expression" dxfId="120" priority="6" stopIfTrue="1">
      <formula>H7=1</formula>
    </cfRule>
  </conditionalFormatting>
  <conditionalFormatting sqref="I7:I15">
    <cfRule type="expression" dxfId="119" priority="1" stopIfTrue="1">
      <formula>J7=3</formula>
    </cfRule>
    <cfRule type="expression" dxfId="118" priority="2" stopIfTrue="1">
      <formula>J7=2</formula>
    </cfRule>
    <cfRule type="expression" dxfId="117" priority="3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E0CD-2940-42FE-93E5-CD44C483BAD1}">
  <dimension ref="A1:P37"/>
  <sheetViews>
    <sheetView zoomScale="130" zoomScaleNormal="130" workbookViewId="0">
      <selection activeCell="E15" sqref="E15"/>
    </sheetView>
  </sheetViews>
  <sheetFormatPr defaultColWidth="8.88671875" defaultRowHeight="14.4" x14ac:dyDescent="0.3"/>
  <cols>
    <col min="1" max="1" width="7.33203125" customWidth="1"/>
    <col min="2" max="2" width="11.88671875" customWidth="1"/>
    <col min="3" max="3" width="11.109375" customWidth="1"/>
    <col min="4" max="4" width="17.44140625" customWidth="1"/>
    <col min="5" max="5" width="6.88671875" customWidth="1"/>
    <col min="6" max="6" width="4.44140625" customWidth="1"/>
    <col min="7" max="7" width="7.44140625" customWidth="1"/>
    <col min="8" max="8" width="5" customWidth="1"/>
    <col min="9" max="9" width="6.88671875" customWidth="1"/>
    <col min="10" max="10" width="5.5546875" customWidth="1"/>
    <col min="11" max="11" width="2" customWidth="1"/>
    <col min="12" max="12" width="4.88671875" customWidth="1"/>
    <col min="14" max="14" width="7" customWidth="1"/>
    <col min="15" max="15" width="5" customWidth="1"/>
  </cols>
  <sheetData>
    <row r="1" spans="1:16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8"/>
    </row>
    <row r="2" spans="1:16" ht="21" x14ac:dyDescent="0.3">
      <c r="A2" s="15"/>
      <c r="B2" s="109" t="s">
        <v>30</v>
      </c>
      <c r="C2" s="109"/>
      <c r="D2" s="109"/>
      <c r="E2" s="109"/>
      <c r="F2" s="109"/>
      <c r="G2" s="109"/>
      <c r="H2" s="109"/>
      <c r="I2" s="109"/>
      <c r="J2" s="109"/>
      <c r="K2" s="109"/>
      <c r="L2" s="15"/>
      <c r="M2" s="15"/>
      <c r="N2" s="15"/>
      <c r="O2" s="15"/>
    </row>
    <row r="3" spans="1:16" x14ac:dyDescent="0.3">
      <c r="A3" s="15"/>
      <c r="B3" s="32"/>
      <c r="C3" s="15"/>
      <c r="D3" s="9"/>
      <c r="E3" s="15"/>
      <c r="F3" s="33"/>
      <c r="G3" s="15"/>
      <c r="H3" s="15"/>
      <c r="I3" s="15"/>
      <c r="J3" s="15"/>
      <c r="K3" s="15"/>
      <c r="L3" s="15"/>
      <c r="M3" s="15"/>
      <c r="N3" s="15"/>
      <c r="O3" s="15"/>
    </row>
    <row r="4" spans="1:16" x14ac:dyDescent="0.3">
      <c r="A4" s="15"/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 ht="30.6" x14ac:dyDescent="0.3">
      <c r="A5" s="15" t="s">
        <v>39</v>
      </c>
      <c r="B5" s="113" t="s">
        <v>29</v>
      </c>
      <c r="C5" s="113"/>
      <c r="D5" s="5" t="s">
        <v>1</v>
      </c>
      <c r="E5" s="6" t="s">
        <v>2</v>
      </c>
      <c r="F5" s="7" t="s">
        <v>3</v>
      </c>
      <c r="G5" s="6" t="s">
        <v>4</v>
      </c>
      <c r="H5" s="7" t="s">
        <v>3</v>
      </c>
      <c r="I5" s="8" t="s">
        <v>5</v>
      </c>
      <c r="J5" s="7" t="s">
        <v>3</v>
      </c>
      <c r="K5" s="39"/>
      <c r="L5" s="104" t="s">
        <v>9</v>
      </c>
      <c r="M5" s="104"/>
      <c r="N5" s="104"/>
      <c r="O5" s="15"/>
    </row>
    <row r="6" spans="1:16" ht="18.600000000000001" customHeight="1" x14ac:dyDescent="0.3">
      <c r="A6" s="32">
        <v>47</v>
      </c>
      <c r="B6" t="s">
        <v>117</v>
      </c>
      <c r="C6" t="s">
        <v>118</v>
      </c>
      <c r="D6" t="s">
        <v>36</v>
      </c>
      <c r="E6" s="10">
        <v>11.7</v>
      </c>
      <c r="F6" s="11" cm="1">
        <f t="array" ref="F6">SUMPRODUCT((E6&lt;=E$6:E$14)/COUNTIF(E$6:E$14,E$6:E$14))</f>
        <v>6</v>
      </c>
      <c r="G6" s="10">
        <v>12.5</v>
      </c>
      <c r="H6" s="11" cm="1">
        <f t="array" ref="H6">SUMPRODUCT((G6&lt;=G$6:G$14)/COUNTIF(G$6:G$14,G$6:G$14))</f>
        <v>3</v>
      </c>
      <c r="I6" s="10">
        <f>E6+G6</f>
        <v>24.2</v>
      </c>
      <c r="J6" s="11" cm="1">
        <f t="array" ref="J6">SUMPRODUCT((I6&lt;=I$6:I$14)/COUNTIF(I$6:I$14,I$6:I$14))</f>
        <v>6</v>
      </c>
      <c r="K6" s="39"/>
      <c r="L6" s="104" t="s">
        <v>211</v>
      </c>
      <c r="M6" s="104"/>
      <c r="N6" s="104"/>
      <c r="O6" s="7" t="s">
        <v>3</v>
      </c>
    </row>
    <row r="7" spans="1:16" ht="18.600000000000001" customHeight="1" x14ac:dyDescent="0.3">
      <c r="A7" s="32">
        <v>41</v>
      </c>
      <c r="B7" t="s">
        <v>119</v>
      </c>
      <c r="C7" t="s">
        <v>120</v>
      </c>
      <c r="D7" t="s">
        <v>121</v>
      </c>
      <c r="E7" s="10">
        <v>12</v>
      </c>
      <c r="F7" s="11" cm="1">
        <f t="array" ref="F7">SUMPRODUCT((E7&lt;=E$6:E$14)/COUNTIF(E$6:E$14,E$6:E$14))</f>
        <v>4</v>
      </c>
      <c r="G7" s="10">
        <v>11.25</v>
      </c>
      <c r="H7" s="11" cm="1">
        <f t="array" ref="H7">SUMPRODUCT((G7&lt;=G$6:G$14)/COUNTIF(G$6:G$14,G$6:G$14))</f>
        <v>6</v>
      </c>
      <c r="I7" s="10">
        <f t="shared" ref="I7:I14" si="0">E7+G7</f>
        <v>23.25</v>
      </c>
      <c r="J7" s="11" cm="1">
        <f t="array" ref="J7">SUMPRODUCT((I7&lt;=I$6:I$14)/COUNTIF(I$6:I$14,I$6:I$14))</f>
        <v>7</v>
      </c>
      <c r="K7" s="39"/>
      <c r="L7" s="11">
        <v>1</v>
      </c>
      <c r="M7" s="10">
        <f>LARGE(I$7:I$9,L7)</f>
        <v>23.25</v>
      </c>
      <c r="N7" s="10"/>
      <c r="O7" s="11"/>
    </row>
    <row r="8" spans="1:16" x14ac:dyDescent="0.3">
      <c r="A8" s="32">
        <v>43</v>
      </c>
      <c r="B8" t="s">
        <v>122</v>
      </c>
      <c r="C8" t="s">
        <v>123</v>
      </c>
      <c r="D8" t="s">
        <v>121</v>
      </c>
      <c r="E8" s="10">
        <v>11.5</v>
      </c>
      <c r="F8" s="11" cm="1">
        <f t="array" ref="F8">SUMPRODUCT((E8&lt;=E$6:E$14)/COUNTIF(E$6:E$14,E$6:E$14))</f>
        <v>8</v>
      </c>
      <c r="G8" s="10">
        <v>10.9</v>
      </c>
      <c r="H8" s="11" cm="1">
        <f t="array" ref="H8">SUMPRODUCT((G8&lt;=G$6:G$14)/COUNTIF(G$6:G$14,G$6:G$14))</f>
        <v>7</v>
      </c>
      <c r="I8" s="10">
        <f t="shared" si="0"/>
        <v>22.4</v>
      </c>
      <c r="J8" s="11" cm="1">
        <f t="array" ref="J8">SUMPRODUCT((I8&lt;=I$6:I$14)/COUNTIF(I$6:I$14,I$6:I$14))</f>
        <v>9</v>
      </c>
      <c r="K8" s="39"/>
      <c r="L8" s="11">
        <v>2</v>
      </c>
      <c r="M8" s="10">
        <f>LARGE(I$7:I$9,L8)</f>
        <v>23.2</v>
      </c>
      <c r="N8" s="10"/>
      <c r="O8" s="11"/>
    </row>
    <row r="9" spans="1:16" x14ac:dyDescent="0.3">
      <c r="A9" s="32">
        <v>45</v>
      </c>
      <c r="B9" t="s">
        <v>124</v>
      </c>
      <c r="C9" t="s">
        <v>125</v>
      </c>
      <c r="D9" t="s">
        <v>121</v>
      </c>
      <c r="E9" s="10">
        <v>11.85</v>
      </c>
      <c r="F9" s="11" cm="1">
        <f t="array" ref="F9">SUMPRODUCT((E9&lt;=E$6:E$14)/COUNTIF(E$6:E$14,E$6:E$14))</f>
        <v>5</v>
      </c>
      <c r="G9" s="10">
        <v>11.35</v>
      </c>
      <c r="H9" s="11" cm="1">
        <f t="array" ref="H9">SUMPRODUCT((G9&lt;=G$6:G$14)/COUNTIF(G$6:G$14,G$6:G$14))</f>
        <v>5</v>
      </c>
      <c r="I9" s="10">
        <f t="shared" si="0"/>
        <v>23.2</v>
      </c>
      <c r="J9" s="11" cm="1">
        <f t="array" ref="J9">SUMPRODUCT((I9&lt;=I$6:I$14)/COUNTIF(I$6:I$14,I$6:I$14))</f>
        <v>8</v>
      </c>
      <c r="K9" s="39"/>
      <c r="L9" s="11">
        <v>3</v>
      </c>
      <c r="M9" s="10">
        <f>LARGE(I$7:I$9,L9)</f>
        <v>22.4</v>
      </c>
      <c r="N9" s="10">
        <f>SUM(M7:M9)</f>
        <v>68.849999999999994</v>
      </c>
      <c r="O9" s="11">
        <f>RANK(N9,N$9:N$27)</f>
        <v>2</v>
      </c>
    </row>
    <row r="10" spans="1:16" x14ac:dyDescent="0.3">
      <c r="A10" s="32">
        <v>49</v>
      </c>
      <c r="B10" t="s">
        <v>90</v>
      </c>
      <c r="C10" t="s">
        <v>126</v>
      </c>
      <c r="D10" t="s">
        <v>32</v>
      </c>
      <c r="E10" s="10">
        <v>12.8</v>
      </c>
      <c r="F10" s="11" cm="1">
        <f t="array" ref="F10">SUMPRODUCT((E10&lt;=E$6:E$14)/COUNTIF(E$6:E$14,E$6:E$14))</f>
        <v>2</v>
      </c>
      <c r="G10" s="10">
        <v>12.5</v>
      </c>
      <c r="H10" s="11" cm="1">
        <f t="array" ref="H10">SUMPRODUCT((G10&lt;=G$6:G$14)/COUNTIF(G$6:G$14,G$6:G$14))</f>
        <v>3</v>
      </c>
      <c r="I10" s="10">
        <f t="shared" si="0"/>
        <v>25.3</v>
      </c>
      <c r="J10" s="11" cm="1">
        <f t="array" ref="J10">SUMPRODUCT((I10&lt;=I$6:I$14)/COUNTIF(I$6:I$14,I$6:I$14))</f>
        <v>1</v>
      </c>
      <c r="K10" s="39"/>
      <c r="L10" s="36"/>
      <c r="M10" s="15"/>
      <c r="N10" s="15"/>
      <c r="O10" s="15"/>
    </row>
    <row r="11" spans="1:16" ht="16.5" customHeight="1" x14ac:dyDescent="0.3">
      <c r="A11" s="32">
        <v>51</v>
      </c>
      <c r="B11" t="s">
        <v>127</v>
      </c>
      <c r="C11" t="s">
        <v>128</v>
      </c>
      <c r="D11" t="s">
        <v>32</v>
      </c>
      <c r="E11" s="10">
        <v>12.1</v>
      </c>
      <c r="F11" s="11" cm="1">
        <f t="array" ref="F11">SUMPRODUCT((E11&lt;=E$6:E$14)/COUNTIF(E$6:E$14,E$6:E$14))</f>
        <v>3</v>
      </c>
      <c r="G11" s="10">
        <v>12.55</v>
      </c>
      <c r="H11" s="11" cm="1">
        <f t="array" ref="H11">SUMPRODUCT((G11&lt;=G$6:G$14)/COUNTIF(G$6:G$14,G$6:G$14))</f>
        <v>2</v>
      </c>
      <c r="I11" s="10">
        <f t="shared" si="0"/>
        <v>24.65</v>
      </c>
      <c r="J11" s="11" cm="1">
        <f t="array" ref="J11">SUMPRODUCT((I11&lt;=I$6:I$14)/COUNTIF(I$6:I$14,I$6:I$14))</f>
        <v>3</v>
      </c>
      <c r="K11" s="39"/>
      <c r="L11" s="104" t="s">
        <v>32</v>
      </c>
      <c r="M11" s="104"/>
      <c r="N11" s="104"/>
      <c r="O11" s="7" t="s">
        <v>3</v>
      </c>
    </row>
    <row r="12" spans="1:16" x14ac:dyDescent="0.3">
      <c r="A12" s="32">
        <v>53</v>
      </c>
      <c r="B12" t="s">
        <v>129</v>
      </c>
      <c r="C12" t="s">
        <v>130</v>
      </c>
      <c r="D12" t="s">
        <v>32</v>
      </c>
      <c r="E12" s="10">
        <v>11.65</v>
      </c>
      <c r="F12" s="11" cm="1">
        <f t="array" ref="F12">SUMPRODUCT((E12&lt;=E$6:E$14)/COUNTIF(E$6:E$14,E$6:E$14))</f>
        <v>7</v>
      </c>
      <c r="G12" s="10">
        <v>12.6</v>
      </c>
      <c r="H12" s="11" cm="1">
        <f t="array" ref="H12">SUMPRODUCT((G12&lt;=G$6:G$14)/COUNTIF(G$6:G$14,G$6:G$14))</f>
        <v>1</v>
      </c>
      <c r="I12" s="10">
        <f t="shared" si="0"/>
        <v>24.25</v>
      </c>
      <c r="J12" s="11" cm="1">
        <f t="array" ref="J12">SUMPRODUCT((I12&lt;=I$6:I$14)/COUNTIF(I$6:I$14,I$6:I$14))</f>
        <v>5</v>
      </c>
      <c r="K12" s="39"/>
      <c r="L12" s="11">
        <v>1</v>
      </c>
      <c r="M12" s="10">
        <f>LARGE(I$10:I$13,L12)</f>
        <v>25.3</v>
      </c>
      <c r="N12" s="10"/>
      <c r="O12" s="11"/>
    </row>
    <row r="13" spans="1:16" x14ac:dyDescent="0.3">
      <c r="A13" s="32">
        <v>55</v>
      </c>
      <c r="B13" t="s">
        <v>131</v>
      </c>
      <c r="C13" t="s">
        <v>132</v>
      </c>
      <c r="D13" t="s">
        <v>32</v>
      </c>
      <c r="E13" s="10">
        <v>12</v>
      </c>
      <c r="F13" s="11" cm="1">
        <f t="array" ref="F13">SUMPRODUCT((E13&lt;=E$6:E$14)/COUNTIF(E$6:E$14,E$6:E$14))</f>
        <v>4</v>
      </c>
      <c r="G13" s="10">
        <v>12.55</v>
      </c>
      <c r="H13" s="11" cm="1">
        <f t="array" ref="H13">SUMPRODUCT((G13&lt;=G$6:G$14)/COUNTIF(G$6:G$14,G$6:G$14))</f>
        <v>2</v>
      </c>
      <c r="I13" s="10">
        <f t="shared" si="0"/>
        <v>24.55</v>
      </c>
      <c r="J13" s="11" cm="1">
        <f t="array" ref="J13">SUMPRODUCT((I13&lt;=I$6:I$14)/COUNTIF(I$6:I$14,I$6:I$14))</f>
        <v>4</v>
      </c>
      <c r="K13" s="39"/>
      <c r="L13" s="11">
        <v>2</v>
      </c>
      <c r="M13" s="10">
        <f>LARGE(I$10:I$13,L13)</f>
        <v>24.65</v>
      </c>
      <c r="N13" s="10"/>
      <c r="O13" s="11"/>
    </row>
    <row r="14" spans="1:16" x14ac:dyDescent="0.3">
      <c r="A14" s="32">
        <v>56</v>
      </c>
      <c r="B14" s="82" t="s">
        <v>88</v>
      </c>
      <c r="C14" s="82" t="s">
        <v>89</v>
      </c>
      <c r="D14" s="82" t="s">
        <v>36</v>
      </c>
      <c r="E14" s="10">
        <v>13.25</v>
      </c>
      <c r="F14" s="11" cm="1">
        <f t="array" ref="F14">SUMPRODUCT((E14&lt;=E$6:E$14)/COUNTIF(E$6:E$14,E$6:E$14))</f>
        <v>1</v>
      </c>
      <c r="G14" s="10">
        <v>11.95</v>
      </c>
      <c r="H14" s="11" cm="1">
        <f t="array" ref="H14">SUMPRODUCT((G14&lt;=G$6:G$14)/COUNTIF(G$6:G$14,G$6:G$14))</f>
        <v>4</v>
      </c>
      <c r="I14" s="10">
        <f t="shared" si="0"/>
        <v>25.2</v>
      </c>
      <c r="J14" s="11" cm="1">
        <f t="array" ref="J14">SUMPRODUCT((I14&lt;=I$6:I$14)/COUNTIF(I$6:I$14,I$6:I$14))</f>
        <v>2</v>
      </c>
      <c r="K14" s="39"/>
      <c r="L14" s="11">
        <v>3</v>
      </c>
      <c r="M14" s="10">
        <f>LARGE(I$10:I$13,L14)</f>
        <v>24.55</v>
      </c>
      <c r="N14" s="10">
        <f>SUM(M12:M14)</f>
        <v>74.5</v>
      </c>
      <c r="O14" s="11">
        <f>RANK(N14,N$9:N$27)</f>
        <v>1</v>
      </c>
    </row>
    <row r="15" spans="1:16" ht="19.8" x14ac:dyDescent="0.3">
      <c r="A15" s="32"/>
      <c r="E15" s="10"/>
      <c r="F15" s="11"/>
      <c r="G15" s="10"/>
      <c r="H15" s="11"/>
      <c r="I15" s="10"/>
      <c r="J15" s="11"/>
      <c r="K15" s="15"/>
      <c r="L15" s="104"/>
      <c r="M15" s="104"/>
      <c r="N15" s="104"/>
      <c r="O15" s="7"/>
    </row>
    <row r="16" spans="1:16" x14ac:dyDescent="0.3">
      <c r="A16" s="32"/>
      <c r="E16" s="10"/>
      <c r="F16" s="11"/>
      <c r="G16" s="10"/>
      <c r="H16" s="11"/>
      <c r="I16" s="10"/>
      <c r="J16" s="11"/>
      <c r="K16" s="15"/>
      <c r="L16" s="11"/>
      <c r="M16" s="10"/>
      <c r="N16" s="10"/>
      <c r="O16" s="11"/>
    </row>
    <row r="17" spans="1:15" x14ac:dyDescent="0.3">
      <c r="A17" s="32"/>
      <c r="E17" s="10"/>
      <c r="F17" s="11"/>
      <c r="G17" s="10"/>
      <c r="H17" s="11"/>
      <c r="I17" s="10"/>
      <c r="J17" s="11"/>
      <c r="K17" s="15"/>
      <c r="L17" s="11"/>
      <c r="M17" s="10"/>
      <c r="N17" s="10"/>
      <c r="O17" s="11"/>
    </row>
    <row r="18" spans="1:15" x14ac:dyDescent="0.3">
      <c r="A18" s="32"/>
      <c r="E18" s="10"/>
      <c r="F18" s="11"/>
      <c r="G18" s="10"/>
      <c r="H18" s="11"/>
      <c r="I18" s="10"/>
      <c r="J18" s="11"/>
      <c r="K18" s="15"/>
      <c r="L18" s="11"/>
      <c r="M18" s="10"/>
      <c r="N18" s="10"/>
      <c r="O18" s="11"/>
    </row>
    <row r="19" spans="1:15" x14ac:dyDescent="0.3">
      <c r="A19" s="32"/>
      <c r="E19" s="10"/>
      <c r="F19" s="11"/>
      <c r="G19" s="10"/>
      <c r="H19" s="11"/>
      <c r="I19" s="10"/>
      <c r="J19" s="11"/>
      <c r="K19" s="15"/>
      <c r="L19" s="36"/>
      <c r="M19" s="15"/>
      <c r="N19" s="15"/>
      <c r="O19" s="15"/>
    </row>
    <row r="20" spans="1:15" ht="19.8" x14ac:dyDescent="0.3">
      <c r="A20" s="32"/>
      <c r="E20" s="10"/>
      <c r="F20" s="11"/>
      <c r="G20" s="10"/>
      <c r="H20" s="11"/>
      <c r="I20" s="10"/>
      <c r="J20" s="11"/>
      <c r="K20" s="15"/>
      <c r="L20" s="104"/>
      <c r="M20" s="104"/>
      <c r="N20" s="104"/>
      <c r="O20" s="7"/>
    </row>
    <row r="21" spans="1:15" x14ac:dyDescent="0.3">
      <c r="A21" s="32"/>
      <c r="E21" s="10"/>
      <c r="F21" s="11"/>
      <c r="G21" s="10"/>
      <c r="H21" s="11"/>
      <c r="I21" s="10"/>
      <c r="J21" s="11"/>
      <c r="K21" s="15"/>
      <c r="L21" s="11"/>
      <c r="M21" s="10"/>
      <c r="N21" s="10"/>
      <c r="O21" s="11"/>
    </row>
    <row r="22" spans="1:15" x14ac:dyDescent="0.3">
      <c r="A22" s="32"/>
      <c r="E22" s="10"/>
      <c r="F22" s="11"/>
      <c r="G22" s="10"/>
      <c r="H22" s="11"/>
      <c r="I22" s="10"/>
      <c r="J22" s="11"/>
      <c r="K22" s="15"/>
      <c r="L22" s="11"/>
      <c r="M22" s="10"/>
      <c r="N22" s="10"/>
      <c r="O22" s="11"/>
    </row>
    <row r="23" spans="1:15" x14ac:dyDescent="0.3">
      <c r="A23" s="32"/>
      <c r="E23" s="10"/>
      <c r="F23" s="11"/>
      <c r="G23" s="10"/>
      <c r="H23" s="11"/>
      <c r="I23" s="10"/>
      <c r="J23" s="11"/>
      <c r="K23" s="15"/>
      <c r="L23" s="11"/>
      <c r="M23" s="10"/>
      <c r="N23" s="10"/>
      <c r="O23" s="11"/>
    </row>
    <row r="24" spans="1:15" x14ac:dyDescent="0.3">
      <c r="A24" s="32"/>
      <c r="E24" s="10"/>
      <c r="F24" s="11"/>
      <c r="G24" s="10"/>
      <c r="H24" s="11"/>
      <c r="I24" s="10"/>
      <c r="J24" s="11"/>
      <c r="K24" s="15"/>
      <c r="L24" s="15"/>
      <c r="M24" s="15"/>
      <c r="N24" s="15"/>
      <c r="O24" s="15"/>
    </row>
    <row r="25" spans="1:15" ht="19.8" x14ac:dyDescent="0.3">
      <c r="A25" s="32"/>
      <c r="E25" s="10"/>
      <c r="F25" s="11"/>
      <c r="G25" s="10"/>
      <c r="H25" s="11"/>
      <c r="I25" s="10"/>
      <c r="J25" s="11"/>
      <c r="K25" s="15"/>
      <c r="L25" s="104"/>
      <c r="M25" s="104"/>
      <c r="N25" s="104"/>
      <c r="O25" s="7"/>
    </row>
    <row r="26" spans="1:15" x14ac:dyDescent="0.3">
      <c r="A26" s="32"/>
      <c r="E26" s="10"/>
      <c r="F26" s="11"/>
      <c r="G26" s="10"/>
      <c r="H26" s="11"/>
      <c r="I26" s="10"/>
      <c r="J26" s="11"/>
      <c r="K26" s="15"/>
      <c r="L26" s="11"/>
      <c r="M26" s="10"/>
      <c r="N26" s="10"/>
      <c r="O26" s="11"/>
    </row>
    <row r="27" spans="1:15" x14ac:dyDescent="0.3">
      <c r="A27" s="32"/>
      <c r="B27" s="58"/>
      <c r="C27" s="58"/>
      <c r="D27" s="58"/>
      <c r="E27" s="10"/>
      <c r="F27" s="11"/>
      <c r="G27" s="10"/>
      <c r="H27" s="11"/>
      <c r="I27" s="10"/>
      <c r="J27" s="11"/>
      <c r="K27" s="15"/>
      <c r="L27" s="11"/>
      <c r="M27" s="10"/>
      <c r="N27" s="10"/>
      <c r="O27" s="11"/>
    </row>
    <row r="28" spans="1:15" x14ac:dyDescent="0.3">
      <c r="A28" s="32"/>
      <c r="B28" s="58"/>
      <c r="C28" s="58"/>
      <c r="D28" s="58"/>
      <c r="E28" s="10"/>
      <c r="F28" s="11"/>
      <c r="G28" s="10"/>
      <c r="H28" s="11"/>
      <c r="I28" s="10"/>
      <c r="J28" s="11"/>
      <c r="K28" s="15"/>
      <c r="L28" s="11"/>
      <c r="M28" s="10"/>
      <c r="N28" s="10"/>
      <c r="O28" s="11"/>
    </row>
    <row r="29" spans="1:15" x14ac:dyDescent="0.3">
      <c r="A29" s="32"/>
      <c r="B29" s="58"/>
      <c r="C29" s="58"/>
      <c r="D29" s="58"/>
      <c r="E29" s="10"/>
      <c r="F29" s="11"/>
      <c r="G29" s="10"/>
      <c r="H29" s="11"/>
      <c r="I29" s="10"/>
      <c r="J29" s="11"/>
      <c r="K29" s="15"/>
      <c r="L29" s="15"/>
      <c r="M29" s="15"/>
      <c r="N29" s="15"/>
      <c r="O29" s="15"/>
    </row>
    <row r="30" spans="1:15" ht="19.8" x14ac:dyDescent="0.3">
      <c r="A30" s="32"/>
      <c r="B30" s="58"/>
      <c r="C30" s="58"/>
      <c r="D30" s="58"/>
      <c r="E30" s="10"/>
      <c r="F30" s="11"/>
      <c r="G30" s="10"/>
      <c r="H30" s="11"/>
      <c r="I30" s="10"/>
      <c r="J30" s="11"/>
      <c r="K30" s="15"/>
      <c r="L30" s="104"/>
      <c r="M30" s="104"/>
      <c r="N30" s="104"/>
      <c r="O30" s="7"/>
    </row>
    <row r="31" spans="1:15" x14ac:dyDescent="0.3">
      <c r="A31" s="32"/>
      <c r="B31" s="58"/>
      <c r="C31" s="58"/>
      <c r="D31" s="58"/>
      <c r="E31" s="10"/>
      <c r="F31" s="11"/>
      <c r="G31" s="10"/>
      <c r="H31" s="11"/>
      <c r="I31" s="10"/>
      <c r="J31" s="11"/>
      <c r="K31" s="15"/>
      <c r="L31" s="11"/>
      <c r="M31" s="10"/>
      <c r="N31" s="10"/>
      <c r="O31" s="11"/>
    </row>
    <row r="32" spans="1:15" x14ac:dyDescent="0.3">
      <c r="A32" s="32"/>
      <c r="E32" s="10"/>
      <c r="F32" s="11"/>
      <c r="G32" s="10"/>
      <c r="H32" s="11"/>
      <c r="I32" s="10"/>
      <c r="J32" s="11"/>
      <c r="K32" s="15"/>
      <c r="L32" s="11"/>
      <c r="M32" s="10"/>
      <c r="N32" s="10"/>
      <c r="O32" s="11"/>
    </row>
    <row r="33" spans="1:15" x14ac:dyDescent="0.3">
      <c r="A33" s="32"/>
      <c r="E33" s="10"/>
      <c r="F33" s="11"/>
      <c r="G33" s="10"/>
      <c r="H33" s="11"/>
      <c r="I33" s="10"/>
      <c r="J33" s="11"/>
      <c r="K33" s="15"/>
      <c r="L33" s="11"/>
      <c r="M33" s="10"/>
      <c r="N33" s="10"/>
      <c r="O33" s="11"/>
    </row>
    <row r="34" spans="1:15" x14ac:dyDescent="0.3">
      <c r="A34" s="32"/>
      <c r="E34" s="10"/>
      <c r="F34" s="11"/>
      <c r="G34" s="10"/>
      <c r="H34" s="11"/>
      <c r="I34" s="10"/>
      <c r="J34" s="11"/>
      <c r="K34" s="15"/>
      <c r="L34" s="15"/>
      <c r="M34" s="15"/>
      <c r="N34" s="15"/>
      <c r="O34" s="15"/>
    </row>
    <row r="35" spans="1:15" x14ac:dyDescent="0.3">
      <c r="A35" s="32"/>
      <c r="E35" s="10"/>
      <c r="F35" s="11"/>
      <c r="G35" s="10"/>
      <c r="H35" s="11"/>
      <c r="I35" s="10"/>
      <c r="J35" s="11"/>
      <c r="K35" s="15"/>
      <c r="L35" s="15"/>
      <c r="M35" s="15"/>
      <c r="N35" s="15"/>
      <c r="O35" s="15"/>
    </row>
    <row r="36" spans="1:15" x14ac:dyDescent="0.3">
      <c r="A36" s="32"/>
      <c r="B36" s="59"/>
      <c r="C36" s="59"/>
      <c r="D36" s="59"/>
      <c r="E36" s="10"/>
      <c r="F36" s="11"/>
      <c r="G36" s="10"/>
      <c r="H36" s="11"/>
      <c r="I36" s="10"/>
      <c r="J36" s="11"/>
      <c r="K36" s="15"/>
      <c r="L36" s="15"/>
      <c r="M36" s="15"/>
      <c r="N36" s="15"/>
      <c r="O36" s="15"/>
    </row>
    <row r="37" spans="1:15" x14ac:dyDescent="0.3">
      <c r="A37" s="32"/>
      <c r="B37" s="59"/>
      <c r="C37" s="59"/>
      <c r="D37" s="59"/>
      <c r="E37" s="10"/>
      <c r="F37" s="11"/>
      <c r="G37" s="10"/>
      <c r="H37" s="11"/>
      <c r="I37" s="10"/>
      <c r="J37" s="11"/>
      <c r="K37" s="15"/>
      <c r="L37" s="15"/>
      <c r="M37" s="15"/>
      <c r="N37" s="15"/>
      <c r="O37" s="15"/>
    </row>
  </sheetData>
  <mergeCells count="11">
    <mergeCell ref="A1:O1"/>
    <mergeCell ref="B2:K2"/>
    <mergeCell ref="B5:C5"/>
    <mergeCell ref="L5:N5"/>
    <mergeCell ref="L11:N11"/>
    <mergeCell ref="L15:N15"/>
    <mergeCell ref="B4:O4"/>
    <mergeCell ref="L20:N20"/>
    <mergeCell ref="L25:N25"/>
    <mergeCell ref="L30:N30"/>
    <mergeCell ref="L6:N6"/>
  </mergeCells>
  <conditionalFormatting sqref="E6:E18">
    <cfRule type="expression" dxfId="116" priority="49" stopIfTrue="1">
      <formula>F6=3</formula>
    </cfRule>
    <cfRule type="expression" dxfId="115" priority="50" stopIfTrue="1">
      <formula>F6=2</formula>
    </cfRule>
    <cfRule type="expression" dxfId="114" priority="51" stopIfTrue="1">
      <formula>F6=1</formula>
    </cfRule>
  </conditionalFormatting>
  <conditionalFormatting sqref="G6:G14">
    <cfRule type="expression" dxfId="113" priority="7" stopIfTrue="1">
      <formula>H6=3</formula>
    </cfRule>
    <cfRule type="expression" dxfId="112" priority="8" stopIfTrue="1">
      <formula>H6=2</formula>
    </cfRule>
    <cfRule type="expression" dxfId="111" priority="9" stopIfTrue="1">
      <formula>H6=1</formula>
    </cfRule>
  </conditionalFormatting>
  <conditionalFormatting sqref="I6:I14">
    <cfRule type="expression" dxfId="110" priority="1" stopIfTrue="1">
      <formula>J6=3</formula>
    </cfRule>
    <cfRule type="expression" dxfId="109" priority="2" stopIfTrue="1">
      <formula>J6=2</formula>
    </cfRule>
    <cfRule type="expression" dxfId="108" priority="3" stopIfTrue="1">
      <formula>J6=1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zoomScale="130" zoomScaleNormal="130" workbookViewId="0">
      <selection activeCell="E13" sqref="E13"/>
    </sheetView>
  </sheetViews>
  <sheetFormatPr defaultColWidth="9" defaultRowHeight="14.4" x14ac:dyDescent="0.3"/>
  <cols>
    <col min="1" max="1" width="7.44140625" style="15" customWidth="1"/>
    <col min="2" max="2" width="9.44140625" style="9" customWidth="1"/>
    <col min="3" max="3" width="15.88671875" style="15" customWidth="1"/>
    <col min="4" max="4" width="20.5546875" style="9" customWidth="1"/>
    <col min="5" max="5" width="9.44140625" style="15" customWidth="1"/>
    <col min="6" max="6" width="4.5546875" style="33" customWidth="1"/>
    <col min="7" max="7" width="9.44140625" style="15" customWidth="1"/>
    <col min="8" max="8" width="4.5546875" style="15" customWidth="1"/>
    <col min="9" max="9" width="10.5546875" style="15" customWidth="1"/>
    <col min="10" max="10" width="4.554687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6384" width="9" style="15"/>
  </cols>
  <sheetData>
    <row r="1" spans="1:17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7" ht="21" x14ac:dyDescent="0.3">
      <c r="B2" s="109" t="s">
        <v>12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7" ht="9.75" customHeight="1" x14ac:dyDescent="0.3">
      <c r="B3" s="32"/>
    </row>
    <row r="4" spans="1:17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12.75" customHeight="1" x14ac:dyDescent="0.3">
      <c r="B5" s="32"/>
      <c r="K5" s="39"/>
    </row>
    <row r="6" spans="1:17" ht="30.6" x14ac:dyDescent="0.3">
      <c r="A6" s="15" t="s">
        <v>33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26</v>
      </c>
      <c r="M6" s="104"/>
      <c r="N6" s="104"/>
      <c r="O6" s="20"/>
    </row>
    <row r="7" spans="1:17" ht="24.9" customHeight="1" x14ac:dyDescent="0.3">
      <c r="A7" s="1">
        <v>44</v>
      </c>
      <c r="B7" t="s">
        <v>110</v>
      </c>
      <c r="C7" t="s">
        <v>135</v>
      </c>
      <c r="D7" t="s">
        <v>136</v>
      </c>
      <c r="E7" s="10">
        <v>12.9</v>
      </c>
      <c r="F7" s="11" cm="1">
        <f t="array" ref="F7">SUMPRODUCT((E7&lt;=E$7:E$14)/COUNTIF(E$7:E$14,E$7:E$14))</f>
        <v>1</v>
      </c>
      <c r="G7" s="10">
        <v>12.6</v>
      </c>
      <c r="H7" s="11" cm="1">
        <f t="array" ref="H7">SUMPRODUCT((G7&lt;=G$7:G$14)/COUNTIF(G$7:G$14,G$7:G$14))</f>
        <v>3</v>
      </c>
      <c r="I7" s="10">
        <f t="shared" ref="I7:I13" si="0">E7+G7</f>
        <v>25.5</v>
      </c>
      <c r="J7" s="11" cm="1">
        <f t="array" ref="J7">SUMPRODUCT((I7&lt;=I$7:I$14)/COUNTIF(I$7:I$14,I$7:I$14))</f>
        <v>1</v>
      </c>
      <c r="K7" s="39"/>
      <c r="L7" s="104" t="s">
        <v>37</v>
      </c>
      <c r="M7" s="104"/>
      <c r="N7" s="104"/>
      <c r="O7" s="7" t="s">
        <v>3</v>
      </c>
    </row>
    <row r="8" spans="1:17" ht="24.9" customHeight="1" x14ac:dyDescent="0.3">
      <c r="A8" s="1">
        <v>46</v>
      </c>
      <c r="B8" t="s">
        <v>137</v>
      </c>
      <c r="C8" t="s">
        <v>138</v>
      </c>
      <c r="D8" t="s">
        <v>136</v>
      </c>
      <c r="E8" s="10">
        <v>12.65</v>
      </c>
      <c r="F8" s="11" cm="1">
        <f t="array" ref="F8">SUMPRODUCT((E8&lt;=E$7:E$14)/COUNTIF(E$7:E$14,E$7:E$14))</f>
        <v>3</v>
      </c>
      <c r="G8" s="10">
        <v>12.55</v>
      </c>
      <c r="H8" s="11" cm="1">
        <f t="array" ref="H8">SUMPRODUCT((G8&lt;=G$7:G$14)/COUNTIF(G$7:G$14,G$7:G$14))</f>
        <v>4</v>
      </c>
      <c r="I8" s="10">
        <f t="shared" si="0"/>
        <v>25.200000000000003</v>
      </c>
      <c r="J8" s="11" cm="1">
        <f t="array" ref="J8">SUMPRODUCT((I8&lt;=I$7:I$14)/COUNTIF(I$7:I$14,I$7:I$14))</f>
        <v>3</v>
      </c>
      <c r="K8" s="39"/>
      <c r="L8" s="11">
        <v>1</v>
      </c>
      <c r="M8" s="10">
        <f>LARGE(I$7:I$11,L8)</f>
        <v>25.5</v>
      </c>
      <c r="N8" s="10"/>
      <c r="O8" s="11"/>
    </row>
    <row r="9" spans="1:17" ht="19.5" customHeight="1" x14ac:dyDescent="0.3">
      <c r="A9" s="1">
        <v>48</v>
      </c>
      <c r="B9" t="s">
        <v>139</v>
      </c>
      <c r="C9" t="s">
        <v>140</v>
      </c>
      <c r="D9" t="s">
        <v>136</v>
      </c>
      <c r="E9" s="10">
        <v>12.35</v>
      </c>
      <c r="F9" s="11" cm="1">
        <f t="array" ref="F9">SUMPRODUCT((E9&lt;=E$7:E$14)/COUNTIF(E$7:E$14,E$7:E$14))</f>
        <v>5</v>
      </c>
      <c r="G9" s="10">
        <v>11.95</v>
      </c>
      <c r="H9" s="11" cm="1">
        <f t="array" ref="H9">SUMPRODUCT((G9&lt;=G$7:G$14)/COUNTIF(G$7:G$14,G$7:G$14))</f>
        <v>6</v>
      </c>
      <c r="I9" s="10">
        <f t="shared" si="0"/>
        <v>24.299999999999997</v>
      </c>
      <c r="J9" s="11" cm="1">
        <f t="array" ref="J9">SUMPRODUCT((I9&lt;=I$7:I$14)/COUNTIF(I$7:I$14,I$7:I$14))</f>
        <v>6</v>
      </c>
      <c r="K9" s="42"/>
      <c r="L9" s="11">
        <v>2</v>
      </c>
      <c r="M9" s="10">
        <f>LARGE(I$7:I$11,L9)</f>
        <v>25.200000000000003</v>
      </c>
      <c r="N9" s="10"/>
      <c r="O9" s="11"/>
    </row>
    <row r="10" spans="1:17" ht="24" customHeight="1" x14ac:dyDescent="0.3">
      <c r="A10" s="1">
        <v>50</v>
      </c>
      <c r="B10" t="s">
        <v>141</v>
      </c>
      <c r="C10" t="s">
        <v>142</v>
      </c>
      <c r="D10" t="s">
        <v>136</v>
      </c>
      <c r="E10" s="10">
        <v>12</v>
      </c>
      <c r="F10" s="11" cm="1">
        <f t="array" ref="F10">SUMPRODUCT((E10&lt;=E$7:E$14)/COUNTIF(E$7:E$14,E$7:E$14))</f>
        <v>7</v>
      </c>
      <c r="G10" s="10">
        <v>11.4</v>
      </c>
      <c r="H10" s="11" cm="1">
        <f t="array" ref="H10">SUMPRODUCT((G10&lt;=G$7:G$14)/COUNTIF(G$7:G$14,G$7:G$14))</f>
        <v>7</v>
      </c>
      <c r="I10" s="10">
        <f t="shared" si="0"/>
        <v>23.4</v>
      </c>
      <c r="J10" s="11" cm="1">
        <f t="array" ref="J10">SUMPRODUCT((I10&lt;=I$7:I$14)/COUNTIF(I$7:I$14,I$7:I$14))</f>
        <v>7</v>
      </c>
      <c r="K10" s="42"/>
      <c r="L10" s="11">
        <v>3</v>
      </c>
      <c r="M10" s="10">
        <f>LARGE(I$7:I$11,L10)</f>
        <v>25.1</v>
      </c>
      <c r="N10" s="10">
        <f>SUM(M8:M10)</f>
        <v>75.800000000000011</v>
      </c>
      <c r="O10" s="11">
        <f>RANK(N10,N$9:N$27)</f>
        <v>1</v>
      </c>
    </row>
    <row r="11" spans="1:17" ht="20.25" customHeight="1" x14ac:dyDescent="0.3">
      <c r="A11" s="1">
        <v>52</v>
      </c>
      <c r="B11" t="s">
        <v>143</v>
      </c>
      <c r="C11" t="s">
        <v>142</v>
      </c>
      <c r="D11" t="s">
        <v>136</v>
      </c>
      <c r="E11" s="10">
        <v>12.75</v>
      </c>
      <c r="F11" s="11" cm="1">
        <f t="array" ref="F11">SUMPRODUCT((E11&lt;=E$7:E$14)/COUNTIF(E$7:E$14,E$7:E$14))</f>
        <v>2</v>
      </c>
      <c r="G11" s="10">
        <v>12.35</v>
      </c>
      <c r="H11" s="11" cm="1">
        <f t="array" ref="H11">SUMPRODUCT((G11&lt;=G$7:G$14)/COUNTIF(G$7:G$14,G$7:G$14))</f>
        <v>5</v>
      </c>
      <c r="I11" s="10">
        <f t="shared" si="0"/>
        <v>25.1</v>
      </c>
      <c r="J11" s="11" cm="1">
        <f t="array" ref="J11">SUMPRODUCT((I11&lt;=I$7:I$14)/COUNTIF(I$7:I$14,I$7:I$14))</f>
        <v>5</v>
      </c>
      <c r="K11" s="42"/>
      <c r="L11" s="40"/>
      <c r="M11" s="38"/>
      <c r="N11" s="38"/>
      <c r="O11" s="38"/>
    </row>
    <row r="12" spans="1:17" ht="20.25" customHeight="1" x14ac:dyDescent="0.3">
      <c r="A12" s="1">
        <v>54</v>
      </c>
      <c r="B12" t="s">
        <v>144</v>
      </c>
      <c r="C12" t="s">
        <v>145</v>
      </c>
      <c r="D12" t="s">
        <v>136</v>
      </c>
      <c r="E12" s="10">
        <v>12.05</v>
      </c>
      <c r="F12" s="11" cm="1">
        <f t="array" ref="F12">SUMPRODUCT((E12&lt;=E$7:E$14)/COUNTIF(E$7:E$14,E$7:E$14))</f>
        <v>6</v>
      </c>
      <c r="G12" s="10">
        <v>11</v>
      </c>
      <c r="H12" s="11" cm="1">
        <f t="array" ref="H12">SUMPRODUCT((G12&lt;=G$7:G$14)/COUNTIF(G$7:G$14,G$7:G$14))</f>
        <v>8</v>
      </c>
      <c r="I12" s="10">
        <f t="shared" si="0"/>
        <v>23.05</v>
      </c>
      <c r="J12" s="11" cm="1">
        <f t="array" ref="J12">SUMPRODUCT((I12&lt;=I$7:I$14)/COUNTIF(I$7:I$14,I$7:I$14))</f>
        <v>8</v>
      </c>
      <c r="K12" s="42"/>
      <c r="O12" s="7"/>
    </row>
    <row r="13" spans="1:17" ht="19.5" customHeight="1" x14ac:dyDescent="0.3">
      <c r="A13" s="1">
        <v>40</v>
      </c>
      <c r="B13" t="s">
        <v>83</v>
      </c>
      <c r="C13" t="s">
        <v>146</v>
      </c>
      <c r="D13" t="s">
        <v>32</v>
      </c>
      <c r="E13" s="10">
        <v>12.45</v>
      </c>
      <c r="F13" s="11" cm="1">
        <f t="array" ref="F13">SUMPRODUCT((E13&lt;=E$7:E$14)/COUNTIF(E$7:E$14,E$7:E$14))</f>
        <v>4</v>
      </c>
      <c r="G13" s="10">
        <v>12.9</v>
      </c>
      <c r="H13" s="11" cm="1">
        <f t="array" ref="H13">SUMPRODUCT((G13&lt;=G$7:G$14)/COUNTIF(G$7:G$14,G$7:G$14))</f>
        <v>2</v>
      </c>
      <c r="I13" s="10">
        <f t="shared" si="0"/>
        <v>25.35</v>
      </c>
      <c r="J13" s="11" cm="1">
        <f t="array" ref="J13">SUMPRODUCT((I13&lt;=I$7:I$14)/COUNTIF(I$7:I$14,I$7:I$14))</f>
        <v>2</v>
      </c>
      <c r="K13" s="42"/>
      <c r="M13" s="10"/>
      <c r="N13" s="10"/>
      <c r="O13" s="11"/>
    </row>
    <row r="14" spans="1:17" ht="18.75" customHeight="1" x14ac:dyDescent="0.3">
      <c r="A14" s="1">
        <v>42</v>
      </c>
      <c r="B14" s="75" t="s">
        <v>133</v>
      </c>
      <c r="C14" s="75" t="s">
        <v>134</v>
      </c>
      <c r="D14" s="75" t="s">
        <v>32</v>
      </c>
      <c r="E14" s="10">
        <v>12.05</v>
      </c>
      <c r="F14" s="11" cm="1">
        <f t="array" ref="F14">SUMPRODUCT((E14&lt;=E$7:E$14)/COUNTIF(E$7:E$14,E$7:E$14))</f>
        <v>6</v>
      </c>
      <c r="G14" s="10">
        <v>13.1</v>
      </c>
      <c r="H14" s="11" cm="1">
        <f t="array" ref="H14">SUMPRODUCT((G14&lt;=G$7:G$14)/COUNTIF(G$7:G$14,G$7:G$14))</f>
        <v>1</v>
      </c>
      <c r="I14" s="10">
        <f t="shared" ref="I14" si="1">E14+G14</f>
        <v>25.15</v>
      </c>
      <c r="J14" s="11" cm="1">
        <f t="array" ref="J14">SUMPRODUCT((I14&lt;=I$7:I$14)/COUNTIF(I$7:I$14,I$7:I$14))</f>
        <v>4</v>
      </c>
      <c r="K14" s="42"/>
      <c r="M14" s="10"/>
      <c r="N14" s="10"/>
      <c r="O14" s="11"/>
      <c r="Q14" s="15" t="s">
        <v>25</v>
      </c>
    </row>
    <row r="15" spans="1:17" ht="18" customHeight="1" x14ac:dyDescent="0.3">
      <c r="A15" s="1"/>
      <c r="B15"/>
      <c r="C15"/>
      <c r="D15"/>
      <c r="E15" s="10"/>
      <c r="F15" s="11"/>
      <c r="G15" s="10"/>
      <c r="H15" s="11"/>
      <c r="I15" s="10"/>
      <c r="J15" s="11"/>
      <c r="M15" s="10"/>
      <c r="N15" s="10"/>
      <c r="O15" s="11"/>
    </row>
    <row r="16" spans="1:17" ht="18.75" customHeight="1" x14ac:dyDescent="0.3">
      <c r="A16" s="1"/>
      <c r="B16"/>
      <c r="C16"/>
      <c r="D16"/>
      <c r="E16" s="10"/>
      <c r="F16" s="11"/>
      <c r="G16" s="10"/>
      <c r="H16" s="11"/>
      <c r="I16" s="10"/>
      <c r="J16" s="11"/>
    </row>
    <row r="17" spans="1:15" ht="19.8" x14ac:dyDescent="0.3">
      <c r="A17" s="1"/>
      <c r="B17"/>
      <c r="C17"/>
      <c r="D17"/>
      <c r="E17" s="10"/>
      <c r="F17" s="11"/>
      <c r="G17" s="10"/>
      <c r="H17" s="11"/>
      <c r="I17" s="10"/>
      <c r="J17" s="11"/>
      <c r="L17" s="104"/>
      <c r="M17" s="104"/>
      <c r="N17" s="104"/>
      <c r="O17" s="7"/>
    </row>
    <row r="18" spans="1:15" x14ac:dyDescent="0.3">
      <c r="A18" s="1"/>
      <c r="B18"/>
      <c r="C18"/>
      <c r="D18"/>
      <c r="E18" s="10"/>
      <c r="F18" s="11"/>
      <c r="G18" s="10"/>
      <c r="H18" s="11"/>
      <c r="I18" s="10"/>
      <c r="J18" s="11"/>
      <c r="M18" s="10"/>
      <c r="N18" s="10"/>
      <c r="O18" s="11"/>
    </row>
    <row r="19" spans="1:15" x14ac:dyDescent="0.3">
      <c r="A19" s="1"/>
      <c r="B19"/>
      <c r="C19"/>
      <c r="D19"/>
      <c r="E19" s="10"/>
      <c r="F19" s="11"/>
      <c r="G19" s="10"/>
      <c r="H19" s="11"/>
      <c r="I19" s="10"/>
      <c r="J19" s="11"/>
      <c r="M19" s="10"/>
      <c r="N19" s="10"/>
      <c r="O19" s="11"/>
    </row>
    <row r="20" spans="1:15" x14ac:dyDescent="0.3">
      <c r="A20" s="1"/>
      <c r="B20"/>
      <c r="C20"/>
      <c r="D20"/>
      <c r="E20" s="10"/>
      <c r="F20" s="11"/>
      <c r="G20" s="10"/>
      <c r="H20" s="11"/>
      <c r="I20" s="10"/>
      <c r="J20" s="11"/>
      <c r="M20" s="10"/>
      <c r="N20" s="10"/>
      <c r="O20" s="11"/>
    </row>
    <row r="21" spans="1:15" x14ac:dyDescent="0.3">
      <c r="A21" s="1"/>
      <c r="B21"/>
      <c r="C21"/>
      <c r="D21"/>
      <c r="E21" s="10"/>
      <c r="F21" s="11"/>
      <c r="G21" s="10"/>
      <c r="H21" s="11"/>
      <c r="I21" s="10"/>
      <c r="J21" s="11"/>
    </row>
  </sheetData>
  <sheetProtection selectLockedCells="1" selectUnlockedCells="1"/>
  <mergeCells count="7">
    <mergeCell ref="A1:O1"/>
    <mergeCell ref="L17:N17"/>
    <mergeCell ref="L7:N7"/>
    <mergeCell ref="B2:O2"/>
    <mergeCell ref="B4:O4"/>
    <mergeCell ref="L6:N6"/>
    <mergeCell ref="B6:C6"/>
  </mergeCells>
  <conditionalFormatting sqref="E7:E21">
    <cfRule type="expression" dxfId="107" priority="16" stopIfTrue="1">
      <formula>F7=3</formula>
    </cfRule>
    <cfRule type="expression" dxfId="106" priority="17" stopIfTrue="1">
      <formula>F7=2</formula>
    </cfRule>
    <cfRule type="expression" dxfId="105" priority="18" stopIfTrue="1">
      <formula>F7=1</formula>
    </cfRule>
  </conditionalFormatting>
  <conditionalFormatting sqref="G7:G21">
    <cfRule type="expression" dxfId="104" priority="13" stopIfTrue="1">
      <formula>H7=3</formula>
    </cfRule>
    <cfRule type="expression" dxfId="103" priority="14" stopIfTrue="1">
      <formula>H7=2</formula>
    </cfRule>
    <cfRule type="expression" dxfId="102" priority="15" stopIfTrue="1">
      <formula>H7=1</formula>
    </cfRule>
  </conditionalFormatting>
  <conditionalFormatting sqref="I7:I21">
    <cfRule type="expression" dxfId="101" priority="10" stopIfTrue="1">
      <formula>J7=3</formula>
    </cfRule>
    <cfRule type="expression" dxfId="100" priority="11" stopIfTrue="1">
      <formula>J7=2</formula>
    </cfRule>
    <cfRule type="expression" dxfId="99" priority="12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"/>
  <sheetViews>
    <sheetView zoomScale="160" zoomScaleNormal="160" workbookViewId="0">
      <selection activeCell="J12" sqref="J12"/>
    </sheetView>
  </sheetViews>
  <sheetFormatPr defaultColWidth="9" defaultRowHeight="14.4" x14ac:dyDescent="0.3"/>
  <cols>
    <col min="1" max="1" width="5.88671875" style="15" customWidth="1"/>
    <col min="2" max="2" width="10.44140625" style="9" customWidth="1"/>
    <col min="3" max="3" width="10.44140625" style="15" customWidth="1"/>
    <col min="4" max="4" width="17.33203125" style="9" customWidth="1"/>
    <col min="5" max="5" width="9.44140625" style="15" customWidth="1"/>
    <col min="6" max="6" width="4.5546875" style="33" customWidth="1"/>
    <col min="7" max="7" width="9.44140625" style="15" customWidth="1"/>
    <col min="8" max="8" width="4.5546875" style="15" customWidth="1"/>
    <col min="9" max="9" width="10.5546875" style="15" customWidth="1"/>
    <col min="10" max="10" width="4.554687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6384" width="9" style="15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21" x14ac:dyDescent="0.3">
      <c r="B2" s="109" t="s">
        <v>13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21" x14ac:dyDescent="0.3">
      <c r="B3" s="32"/>
    </row>
    <row r="4" spans="1:21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1" x14ac:dyDescent="0.3">
      <c r="B5" s="32"/>
      <c r="K5" s="39"/>
    </row>
    <row r="6" spans="1:21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26</v>
      </c>
      <c r="M6" s="104"/>
      <c r="N6" s="104"/>
      <c r="O6" s="7"/>
    </row>
    <row r="7" spans="1:21" ht="30.6" x14ac:dyDescent="0.3">
      <c r="A7" s="1">
        <v>57</v>
      </c>
      <c r="B7" t="s">
        <v>83</v>
      </c>
      <c r="C7" t="s">
        <v>147</v>
      </c>
      <c r="D7" s="55" t="s">
        <v>32</v>
      </c>
      <c r="E7" s="10">
        <v>12</v>
      </c>
      <c r="F7" s="11" cm="1">
        <f t="array" ref="F7">SUMPRODUCT((E7&lt;=E$7:E$11)/COUNTIF(E$7:E$11,E$7:E$11))</f>
        <v>3</v>
      </c>
      <c r="G7" s="10">
        <v>9.85</v>
      </c>
      <c r="H7" s="11" cm="1">
        <f t="array" ref="H7">SUMPRODUCT((G7&lt;=G$7:G$11)/COUNTIF(G$7:G$11,G$7:G$11))</f>
        <v>5</v>
      </c>
      <c r="I7" s="10">
        <f t="shared" ref="I7" si="0">E7+G7</f>
        <v>21.85</v>
      </c>
      <c r="J7" s="11" cm="1">
        <f t="array" ref="J7">SUMPRODUCT((I7&lt;=I$7:I$11)/COUNTIF(I$7:I$11,I$7:I$11))</f>
        <v>4</v>
      </c>
      <c r="K7" s="39"/>
      <c r="L7" s="104" t="s">
        <v>32</v>
      </c>
      <c r="M7" s="104"/>
      <c r="N7" s="104"/>
      <c r="O7" s="7" t="s">
        <v>3</v>
      </c>
      <c r="Q7" s="36"/>
      <c r="R7" s="36"/>
      <c r="S7" s="36"/>
      <c r="T7" s="36"/>
      <c r="U7" s="41"/>
    </row>
    <row r="8" spans="1:21" x14ac:dyDescent="0.3">
      <c r="A8" s="1">
        <v>59</v>
      </c>
      <c r="B8" t="s">
        <v>148</v>
      </c>
      <c r="C8" t="s">
        <v>149</v>
      </c>
      <c r="D8" s="55" t="s">
        <v>32</v>
      </c>
      <c r="E8" s="10">
        <v>12.15</v>
      </c>
      <c r="F8" s="11" cm="1">
        <f t="array" ref="F8">SUMPRODUCT((E8&lt;=E$7:E$11)/COUNTIF(E$7:E$11,E$7:E$11))</f>
        <v>2</v>
      </c>
      <c r="G8" s="10">
        <v>10.5</v>
      </c>
      <c r="H8" s="11" cm="1">
        <f t="array" ref="H8">SUMPRODUCT((G8&lt;=G$7:G$11)/COUNTIF(G$7:G$11,G$7:G$11))</f>
        <v>1</v>
      </c>
      <c r="I8" s="10">
        <f t="shared" ref="I8:I11" si="1">E8+G8</f>
        <v>22.65</v>
      </c>
      <c r="J8" s="11" cm="1">
        <f t="array" ref="J8">SUMPRODUCT((I8&lt;=I$7:I$11)/COUNTIF(I$7:I$11,I$7:I$11))</f>
        <v>1</v>
      </c>
      <c r="K8" s="39"/>
      <c r="L8" s="56">
        <v>1</v>
      </c>
      <c r="M8" s="57">
        <f>LARGE(I$7:I$11,L8)</f>
        <v>22.65</v>
      </c>
      <c r="N8" s="57"/>
      <c r="O8" s="11"/>
      <c r="Q8" s="36"/>
      <c r="R8" s="36"/>
      <c r="S8" s="36"/>
      <c r="T8" s="36"/>
      <c r="U8" s="41"/>
    </row>
    <row r="9" spans="1:21" x14ac:dyDescent="0.3">
      <c r="A9" s="1">
        <v>61</v>
      </c>
      <c r="B9" t="s">
        <v>150</v>
      </c>
      <c r="C9" t="s">
        <v>151</v>
      </c>
      <c r="D9" s="55" t="s">
        <v>32</v>
      </c>
      <c r="E9" s="10">
        <v>11.8</v>
      </c>
      <c r="F9" s="11" cm="1">
        <f t="array" ref="F9">SUMPRODUCT((E9&lt;=E$7:E$11)/COUNTIF(E$7:E$11,E$7:E$11))</f>
        <v>4</v>
      </c>
      <c r="G9" s="10">
        <v>10.199999999999999</v>
      </c>
      <c r="H9" s="11" cm="1">
        <f t="array" ref="H9">SUMPRODUCT((G9&lt;=G$7:G$11)/COUNTIF(G$7:G$11,G$7:G$11))</f>
        <v>3</v>
      </c>
      <c r="I9" s="10">
        <f t="shared" si="1"/>
        <v>22</v>
      </c>
      <c r="J9" s="11" cm="1">
        <f t="array" ref="J9">SUMPRODUCT((I9&lt;=I$7:I$11)/COUNTIF(I$7:I$11,I$7:I$11))</f>
        <v>3</v>
      </c>
      <c r="K9" s="42"/>
      <c r="L9" s="56">
        <v>2</v>
      </c>
      <c r="M9" s="57">
        <f>LARGE(I$7:I$11,L9)</f>
        <v>22.6</v>
      </c>
      <c r="N9" s="57"/>
      <c r="O9" s="11"/>
      <c r="Q9" s="37"/>
      <c r="R9" s="37"/>
      <c r="S9" s="37"/>
      <c r="T9" s="37"/>
      <c r="U9" s="43"/>
    </row>
    <row r="10" spans="1:21" x14ac:dyDescent="0.3">
      <c r="A10" s="1">
        <v>63</v>
      </c>
      <c r="B10" t="s">
        <v>152</v>
      </c>
      <c r="C10" t="s">
        <v>153</v>
      </c>
      <c r="D10" s="55" t="s">
        <v>32</v>
      </c>
      <c r="E10" s="10">
        <v>11.5</v>
      </c>
      <c r="F10" s="11" cm="1">
        <f t="array" ref="F10">SUMPRODUCT((E10&lt;=E$7:E$11)/COUNTIF(E$7:E$11,E$7:E$11))</f>
        <v>5</v>
      </c>
      <c r="G10" s="10">
        <v>10.050000000000001</v>
      </c>
      <c r="H10" s="11" cm="1">
        <f t="array" ref="H10">SUMPRODUCT((G10&lt;=G$7:G$11)/COUNTIF(G$7:G$11,G$7:G$11))</f>
        <v>4</v>
      </c>
      <c r="I10" s="10">
        <f t="shared" si="1"/>
        <v>21.55</v>
      </c>
      <c r="J10" s="11" cm="1">
        <f t="array" ref="J10">SUMPRODUCT((I10&lt;=I$7:I$11)/COUNTIF(I$7:I$11,I$7:I$11))</f>
        <v>5</v>
      </c>
      <c r="K10" s="42"/>
      <c r="L10" s="56">
        <v>3</v>
      </c>
      <c r="M10" s="57">
        <f>LARGE(I$7:I$11,L10)</f>
        <v>22</v>
      </c>
      <c r="N10" s="57">
        <f>SUM(M8:M10)</f>
        <v>67.25</v>
      </c>
      <c r="O10" s="11">
        <f>RANK(N10,N$8:N$27)</f>
        <v>1</v>
      </c>
      <c r="Q10" s="37"/>
      <c r="R10" s="37"/>
      <c r="S10" s="37"/>
      <c r="T10" s="37"/>
      <c r="U10" s="43"/>
    </row>
    <row r="11" spans="1:21" ht="19.8" x14ac:dyDescent="0.3">
      <c r="A11" s="1">
        <v>65</v>
      </c>
      <c r="B11" t="s">
        <v>154</v>
      </c>
      <c r="C11" t="s">
        <v>155</v>
      </c>
      <c r="D11" s="55" t="s">
        <v>32</v>
      </c>
      <c r="E11" s="10">
        <v>12.2</v>
      </c>
      <c r="F11" s="11" cm="1">
        <f t="array" ref="F11">SUMPRODUCT((E11&lt;=E$7:E$11)/COUNTIF(E$7:E$11,E$7:E$11))</f>
        <v>1</v>
      </c>
      <c r="G11" s="10">
        <v>10.4</v>
      </c>
      <c r="H11" s="11" cm="1">
        <f t="array" ref="H11">SUMPRODUCT((G11&lt;=G$7:G$11)/COUNTIF(G$7:G$11,G$7:G$11))</f>
        <v>2</v>
      </c>
      <c r="I11" s="10">
        <f t="shared" si="1"/>
        <v>22.6</v>
      </c>
      <c r="J11" s="11" cm="1">
        <f t="array" ref="J11">SUMPRODUCT((I11&lt;=I$7:I$11)/COUNTIF(I$7:I$11,I$7:I$11))</f>
        <v>2</v>
      </c>
      <c r="K11" s="42"/>
      <c r="L11" s="104"/>
      <c r="M11" s="104"/>
      <c r="N11" s="104"/>
      <c r="O11" s="7"/>
      <c r="Q11" s="37"/>
      <c r="R11" s="37"/>
      <c r="S11" s="37"/>
      <c r="T11" s="37"/>
      <c r="U11" s="43"/>
    </row>
    <row r="12" spans="1:21" x14ac:dyDescent="0.3">
      <c r="A12" s="1"/>
      <c r="B12"/>
      <c r="C12"/>
      <c r="D12"/>
      <c r="E12" s="10"/>
      <c r="F12" s="11"/>
      <c r="G12" s="10"/>
      <c r="H12" s="9"/>
      <c r="I12" s="10"/>
      <c r="J12" s="9"/>
      <c r="L12" s="85"/>
      <c r="M12" s="31"/>
      <c r="N12" s="31"/>
      <c r="O12" s="11"/>
      <c r="Q12" s="37"/>
      <c r="R12" s="37"/>
      <c r="S12" s="37"/>
      <c r="T12" s="37"/>
      <c r="U12" s="43"/>
    </row>
    <row r="13" spans="1:21" x14ac:dyDescent="0.3">
      <c r="A13" s="1"/>
      <c r="B13" s="59"/>
      <c r="C13" s="59"/>
      <c r="D13" s="59"/>
      <c r="E13" s="10"/>
      <c r="F13" s="11"/>
      <c r="G13" s="10"/>
      <c r="H13" s="9"/>
      <c r="I13" s="10"/>
      <c r="J13" s="9"/>
      <c r="L13" s="85"/>
      <c r="M13" s="31"/>
      <c r="N13" s="31"/>
      <c r="O13" s="11"/>
      <c r="Q13" s="37"/>
      <c r="R13" s="37"/>
      <c r="S13" s="37"/>
      <c r="T13" s="37"/>
      <c r="U13" s="43"/>
    </row>
    <row r="14" spans="1:21" x14ac:dyDescent="0.3">
      <c r="C14" s="45"/>
      <c r="D14" s="47"/>
      <c r="E14" s="10"/>
      <c r="F14" s="11"/>
      <c r="G14" s="10"/>
      <c r="H14" s="9"/>
      <c r="I14" s="10"/>
      <c r="J14" s="9"/>
      <c r="L14" s="85"/>
      <c r="M14" s="31"/>
      <c r="N14" s="31"/>
      <c r="O14" s="11"/>
      <c r="Q14" s="37"/>
      <c r="R14" s="37"/>
      <c r="S14" s="37"/>
      <c r="T14" s="37"/>
      <c r="U14" s="43"/>
    </row>
    <row r="15" spans="1:21" x14ac:dyDescent="0.3">
      <c r="C15" s="45"/>
      <c r="D15" s="47"/>
      <c r="E15" s="10"/>
      <c r="F15" s="11"/>
      <c r="G15" s="10"/>
      <c r="H15" s="9"/>
      <c r="I15" s="10"/>
      <c r="J15" s="9"/>
    </row>
    <row r="16" spans="1:21" x14ac:dyDescent="0.3">
      <c r="C16" s="45"/>
      <c r="D16" s="44"/>
      <c r="G16" s="10"/>
      <c r="H16" s="9"/>
      <c r="I16" s="10"/>
      <c r="J16" s="9"/>
    </row>
  </sheetData>
  <sheetProtection selectLockedCells="1" selectUnlockedCells="1"/>
  <mergeCells count="7">
    <mergeCell ref="A1:O1"/>
    <mergeCell ref="L11:N11"/>
    <mergeCell ref="B2:O2"/>
    <mergeCell ref="B4:O4"/>
    <mergeCell ref="L6:N6"/>
    <mergeCell ref="L7:N7"/>
    <mergeCell ref="B6:C6"/>
  </mergeCells>
  <conditionalFormatting sqref="E7:E15">
    <cfRule type="expression" dxfId="98" priority="13" stopIfTrue="1">
      <formula>F7=3</formula>
    </cfRule>
    <cfRule type="expression" dxfId="97" priority="14" stopIfTrue="1">
      <formula>F7=2</formula>
    </cfRule>
    <cfRule type="expression" dxfId="96" priority="15" stopIfTrue="1">
      <formula>F7=1</formula>
    </cfRule>
  </conditionalFormatting>
  <conditionalFormatting sqref="G7:G15">
    <cfRule type="expression" dxfId="95" priority="1" stopIfTrue="1">
      <formula>H7=3</formula>
    </cfRule>
    <cfRule type="expression" dxfId="94" priority="2" stopIfTrue="1">
      <formula>H7=2</formula>
    </cfRule>
    <cfRule type="expression" dxfId="93" priority="3" stopIfTrue="1">
      <formula>H7=1</formula>
    </cfRule>
  </conditionalFormatting>
  <conditionalFormatting sqref="I7:I15">
    <cfRule type="expression" dxfId="92" priority="4" stopIfTrue="1">
      <formula>J7=3</formula>
    </cfRule>
    <cfRule type="expression" dxfId="91" priority="5" stopIfTrue="1">
      <formula>J7=2</formula>
    </cfRule>
    <cfRule type="expression" dxfId="90" priority="6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scale="86" firstPageNumber="0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5"/>
  <sheetViews>
    <sheetView topLeftCell="A6" zoomScale="130" zoomScaleNormal="130" workbookViewId="0">
      <selection activeCell="G15" sqref="G15"/>
    </sheetView>
  </sheetViews>
  <sheetFormatPr defaultColWidth="9" defaultRowHeight="14.4" x14ac:dyDescent="0.3"/>
  <cols>
    <col min="1" max="1" width="3.5546875" bestFit="1" customWidth="1"/>
    <col min="2" max="2" width="11.5546875" customWidth="1"/>
    <col min="3" max="3" width="16.5546875" style="2" customWidth="1"/>
    <col min="4" max="4" width="25.88671875" customWidth="1"/>
    <col min="5" max="5" width="8" style="3" customWidth="1"/>
    <col min="6" max="6" width="4.5546875" customWidth="1"/>
    <col min="7" max="7" width="8.109375" customWidth="1"/>
    <col min="8" max="8" width="5" customWidth="1"/>
    <col min="9" max="9" width="7.5546875" customWidth="1"/>
    <col min="10" max="10" width="3.88671875" customWidth="1"/>
    <col min="11" max="11" width="2.44140625" style="4" customWidth="1"/>
    <col min="12" max="12" width="4.5546875" customWidth="1"/>
    <col min="14" max="14" width="7" customWidth="1"/>
    <col min="15" max="15" width="5.5546875" customWidth="1"/>
  </cols>
  <sheetData>
    <row r="1" spans="1:16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8"/>
    </row>
    <row r="2" spans="1:16" ht="21" x14ac:dyDescent="0.3">
      <c r="B2" s="109" t="s">
        <v>31</v>
      </c>
      <c r="C2" s="109"/>
      <c r="D2" s="109"/>
      <c r="E2" s="109"/>
      <c r="F2" s="109"/>
      <c r="G2" s="109"/>
      <c r="H2" s="109"/>
      <c r="I2" s="109"/>
      <c r="J2" s="109"/>
      <c r="K2" s="109"/>
      <c r="L2" s="15"/>
      <c r="M2" s="15"/>
      <c r="N2" s="15"/>
      <c r="O2" s="15"/>
    </row>
    <row r="3" spans="1:16" ht="9.75" customHeight="1" x14ac:dyDescent="0.3">
      <c r="B3" s="32"/>
      <c r="C3" s="15"/>
      <c r="D3" s="9"/>
      <c r="E3" s="15"/>
      <c r="F3" s="33"/>
      <c r="G3" s="15"/>
      <c r="H3" s="15"/>
      <c r="I3" s="15"/>
      <c r="J3" s="15"/>
      <c r="K3" s="15"/>
      <c r="L3" s="15"/>
      <c r="M3" s="15"/>
      <c r="N3" s="15"/>
      <c r="O3" s="15"/>
    </row>
    <row r="4" spans="1:16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5"/>
      <c r="M4" s="15"/>
      <c r="N4" s="15"/>
      <c r="O4" s="15"/>
    </row>
    <row r="5" spans="1:16" x14ac:dyDescent="0.3">
      <c r="B5" s="62"/>
      <c r="C5" s="62"/>
      <c r="D5" s="62"/>
      <c r="E5" s="62"/>
      <c r="F5" s="62"/>
      <c r="G5" s="62"/>
      <c r="H5" s="62"/>
      <c r="I5" s="62"/>
      <c r="J5" s="62"/>
      <c r="K5" s="62"/>
      <c r="L5" s="15"/>
      <c r="M5" s="15"/>
      <c r="N5" s="15"/>
      <c r="O5" s="15"/>
    </row>
    <row r="6" spans="1:16" ht="30.6" x14ac:dyDescent="0.3">
      <c r="A6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9</v>
      </c>
      <c r="M6" s="104"/>
      <c r="N6" s="104"/>
      <c r="O6" s="15"/>
    </row>
    <row r="7" spans="1:16" s="15" customFormat="1" ht="24.9" customHeight="1" x14ac:dyDescent="0.3">
      <c r="A7" s="1">
        <v>77</v>
      </c>
      <c r="B7" s="1" t="s">
        <v>156</v>
      </c>
      <c r="C7" t="s">
        <v>157</v>
      </c>
      <c r="D7" t="s">
        <v>58</v>
      </c>
      <c r="E7" s="10">
        <v>11.9</v>
      </c>
      <c r="F7" s="11" cm="1">
        <f t="array" ref="F7">SUMPRODUCT((E7&lt;=E$7:E$16)/COUNTIF(E$7:E$16,E$7:E$16))</f>
        <v>4</v>
      </c>
      <c r="G7" s="10">
        <v>9.9499999999999993</v>
      </c>
      <c r="H7" s="11" cm="1">
        <f t="array" ref="H7">SUMPRODUCT((G7&lt;=G$7:G$16)/COUNTIF(G$7:G$16,G$7:G$16))</f>
        <v>9</v>
      </c>
      <c r="I7" s="10">
        <f t="shared" ref="I7:I16" si="0">E7+G7</f>
        <v>21.85</v>
      </c>
      <c r="J7" s="11" cm="1">
        <f t="array" ref="J7">SUMPRODUCT((I7&lt;=I$7:I$16)/COUNTIF(I$7:I$16,I$7:I$16))</f>
        <v>7</v>
      </c>
      <c r="K7" s="39"/>
      <c r="L7" s="104" t="s">
        <v>58</v>
      </c>
      <c r="M7" s="104"/>
      <c r="N7" s="104"/>
      <c r="O7" s="7" t="s">
        <v>3</v>
      </c>
    </row>
    <row r="8" spans="1:16" s="15" customFormat="1" ht="24.9" customHeight="1" x14ac:dyDescent="0.3">
      <c r="A8" s="1">
        <v>79</v>
      </c>
      <c r="B8" s="1" t="s">
        <v>158</v>
      </c>
      <c r="C8" t="s">
        <v>159</v>
      </c>
      <c r="D8" t="s">
        <v>58</v>
      </c>
      <c r="E8" s="10">
        <v>11.65</v>
      </c>
      <c r="F8" s="11" cm="1">
        <f t="array" ref="F8">SUMPRODUCT((E8&lt;=E$7:E$16)/COUNTIF(E$7:E$16,E$7:E$16))</f>
        <v>7</v>
      </c>
      <c r="G8" s="10">
        <v>10.45</v>
      </c>
      <c r="H8" s="11" cm="1">
        <f t="array" ref="H8">SUMPRODUCT((G8&lt;=G$7:G$16)/COUNTIF(G$7:G$16,G$7:G$16))</f>
        <v>5</v>
      </c>
      <c r="I8" s="10">
        <f t="shared" si="0"/>
        <v>22.1</v>
      </c>
      <c r="J8" s="11" cm="1">
        <f t="array" ref="J8">SUMPRODUCT((I8&lt;=I$7:I$16)/COUNTIF(I$7:I$16,I$7:I$16))</f>
        <v>6</v>
      </c>
      <c r="K8" s="39"/>
      <c r="L8" s="56">
        <v>1</v>
      </c>
      <c r="M8" s="57">
        <f>LARGE(I$7:I$9,L8)</f>
        <v>22.95</v>
      </c>
      <c r="N8" s="57"/>
      <c r="O8" s="11"/>
    </row>
    <row r="9" spans="1:16" s="15" customFormat="1" ht="24.9" customHeight="1" x14ac:dyDescent="0.3">
      <c r="A9" s="1">
        <v>81</v>
      </c>
      <c r="B9" s="1" t="s">
        <v>77</v>
      </c>
      <c r="C9" t="s">
        <v>160</v>
      </c>
      <c r="D9" t="s">
        <v>58</v>
      </c>
      <c r="E9" s="76">
        <v>12.25</v>
      </c>
      <c r="F9" s="11" cm="1">
        <f t="array" ref="F9">SUMPRODUCT((E9&lt;=E$7:E$16)/COUNTIF(E$7:E$16,E$7:E$16))</f>
        <v>1</v>
      </c>
      <c r="G9" s="76">
        <v>10.7</v>
      </c>
      <c r="H9" s="11" cm="1">
        <f t="array" ref="H9">SUMPRODUCT((G9&lt;=G$7:G$16)/COUNTIF(G$7:G$16,G$7:G$16))</f>
        <v>3</v>
      </c>
      <c r="I9" s="10">
        <f t="shared" si="0"/>
        <v>22.95</v>
      </c>
      <c r="J9" s="11" cm="1">
        <f t="array" ref="J9">SUMPRODUCT((I9&lt;=I$7:I$16)/COUNTIF(I$7:I$16,I$7:I$16))</f>
        <v>2</v>
      </c>
      <c r="K9" s="39"/>
      <c r="L9" s="56">
        <v>2</v>
      </c>
      <c r="M9" s="57">
        <f>LARGE(I$7:I$9,L9)</f>
        <v>22.1</v>
      </c>
      <c r="N9" s="57"/>
      <c r="O9" s="11"/>
    </row>
    <row r="10" spans="1:16" s="15" customFormat="1" ht="24.9" customHeight="1" x14ac:dyDescent="0.3">
      <c r="A10" s="1">
        <v>85</v>
      </c>
      <c r="B10" s="1" t="s">
        <v>161</v>
      </c>
      <c r="C10" t="s">
        <v>162</v>
      </c>
      <c r="D10" t="s">
        <v>163</v>
      </c>
      <c r="E10" s="10">
        <v>12.15</v>
      </c>
      <c r="F10" s="11" cm="1">
        <f t="array" ref="F10">SUMPRODUCT((E10&lt;=E$7:E$16)/COUNTIF(E$7:E$16,E$7:E$16))</f>
        <v>3</v>
      </c>
      <c r="G10" s="10">
        <v>10.15</v>
      </c>
      <c r="H10" s="11" cm="1">
        <f t="array" ref="H10">SUMPRODUCT((G10&lt;=G$7:G$16)/COUNTIF(G$7:G$16,G$7:G$16))</f>
        <v>7</v>
      </c>
      <c r="I10" s="10">
        <f t="shared" si="0"/>
        <v>22.3</v>
      </c>
      <c r="J10" s="11" cm="1">
        <f t="array" ref="J10">SUMPRODUCT((I10&lt;=I$7:I$16)/COUNTIF(I$7:I$16,I$7:I$16))</f>
        <v>5</v>
      </c>
      <c r="K10" s="39"/>
      <c r="L10" s="56">
        <v>3</v>
      </c>
      <c r="M10" s="57">
        <f>LARGE(I$7:I$9,L10)</f>
        <v>21.85</v>
      </c>
      <c r="N10" s="57">
        <f>SUM(M8:M10)</f>
        <v>66.900000000000006</v>
      </c>
      <c r="O10" s="11">
        <f>RANK(N10,N$8:N$27)</f>
        <v>2</v>
      </c>
    </row>
    <row r="11" spans="1:16" s="15" customFormat="1" ht="24.9" customHeight="1" x14ac:dyDescent="0.3">
      <c r="A11" s="1">
        <v>68</v>
      </c>
      <c r="B11" s="1" t="s">
        <v>165</v>
      </c>
      <c r="C11" t="s">
        <v>164</v>
      </c>
      <c r="D11" t="s">
        <v>32</v>
      </c>
      <c r="E11" s="10">
        <v>11.8</v>
      </c>
      <c r="F11" s="11" cm="1">
        <f t="array" ref="F11">SUMPRODUCT((E11&lt;=E$7:E$16)/COUNTIF(E$7:E$16,E$7:E$16))</f>
        <v>6</v>
      </c>
      <c r="G11" s="10">
        <v>10.7</v>
      </c>
      <c r="H11" s="11" cm="1">
        <f t="array" ref="H11">SUMPRODUCT((G11&lt;=G$7:G$16)/COUNTIF(G$7:G$16,G$7:G$16))</f>
        <v>3</v>
      </c>
      <c r="I11" s="10">
        <f t="shared" si="0"/>
        <v>22.5</v>
      </c>
      <c r="J11" s="11" cm="1">
        <f t="array" ref="J11">SUMPRODUCT((I11&lt;=I$7:I$16)/COUNTIF(I$7:I$16,I$7:I$16))</f>
        <v>3</v>
      </c>
      <c r="K11" s="39"/>
      <c r="L11" s="36"/>
    </row>
    <row r="12" spans="1:16" s="15" customFormat="1" ht="24.9" customHeight="1" x14ac:dyDescent="0.3">
      <c r="A12" s="1">
        <v>70</v>
      </c>
      <c r="B12" s="1" t="s">
        <v>166</v>
      </c>
      <c r="C12" t="s">
        <v>167</v>
      </c>
      <c r="D12" t="s">
        <v>32</v>
      </c>
      <c r="E12" s="10">
        <v>12.2</v>
      </c>
      <c r="F12" s="11" cm="1">
        <f t="array" ref="F12">SUMPRODUCT((E12&lt;=E$7:E$16)/COUNTIF(E$7:E$16,E$7:E$16))</f>
        <v>2</v>
      </c>
      <c r="G12" s="10">
        <v>11.1</v>
      </c>
      <c r="H12" s="11" cm="1">
        <f t="array" ref="H12">SUMPRODUCT((G12&lt;=G$7:G$16)/COUNTIF(G$7:G$16,G$7:G$16))</f>
        <v>1</v>
      </c>
      <c r="I12" s="10">
        <f t="shared" si="0"/>
        <v>23.299999999999997</v>
      </c>
      <c r="J12" s="11" cm="1">
        <f t="array" ref="J12">SUMPRODUCT((I12&lt;=I$7:I$16)/COUNTIF(I$7:I$16,I$7:I$16))</f>
        <v>1</v>
      </c>
      <c r="K12" s="39"/>
      <c r="L12" s="36"/>
    </row>
    <row r="13" spans="1:16" s="15" customFormat="1" ht="24.9" customHeight="1" x14ac:dyDescent="0.3">
      <c r="A13" s="1">
        <v>72</v>
      </c>
      <c r="B13" s="1" t="s">
        <v>34</v>
      </c>
      <c r="C13" t="s">
        <v>115</v>
      </c>
      <c r="D13" t="s">
        <v>32</v>
      </c>
      <c r="E13" s="10">
        <v>11.35</v>
      </c>
      <c r="F13" s="11" cm="1">
        <f t="array" ref="F13">SUMPRODUCT((E13&lt;=E$7:E$16)/COUNTIF(E$7:E$16,E$7:E$16))</f>
        <v>9</v>
      </c>
      <c r="G13" s="10">
        <v>11</v>
      </c>
      <c r="H13" s="11" cm="1">
        <f t="array" ref="H13">SUMPRODUCT((G13&lt;=G$7:G$16)/COUNTIF(G$7:G$16,G$7:G$16))</f>
        <v>2</v>
      </c>
      <c r="I13" s="10">
        <f t="shared" si="0"/>
        <v>22.35</v>
      </c>
      <c r="J13" s="11" cm="1">
        <f t="array" ref="J13">SUMPRODUCT((I13&lt;=I$7:I$16)/COUNTIF(I$7:I$16,I$7:I$16))</f>
        <v>4</v>
      </c>
      <c r="K13" s="39"/>
      <c r="L13" s="104" t="s">
        <v>32</v>
      </c>
      <c r="M13" s="104"/>
      <c r="N13" s="104"/>
    </row>
    <row r="14" spans="1:16" s="15" customFormat="1" ht="24.9" customHeight="1" x14ac:dyDescent="0.3">
      <c r="A14" s="1">
        <v>74</v>
      </c>
      <c r="B14" s="1" t="s">
        <v>77</v>
      </c>
      <c r="C14" t="s">
        <v>168</v>
      </c>
      <c r="D14" t="s">
        <v>32</v>
      </c>
      <c r="E14" s="10">
        <v>11.85</v>
      </c>
      <c r="F14" s="11" cm="1">
        <f t="array" ref="F14">SUMPRODUCT((E14&lt;=E$7:E$16)/COUNTIF(E$7:E$16,E$7:E$16))</f>
        <v>5</v>
      </c>
      <c r="G14" s="10">
        <v>10.5</v>
      </c>
      <c r="H14" s="11" cm="1">
        <f t="array" ref="H14">SUMPRODUCT((G14&lt;=G$7:G$16)/COUNTIF(G$7:G$16,G$7:G$16))</f>
        <v>4</v>
      </c>
      <c r="I14" s="10">
        <f t="shared" si="0"/>
        <v>22.35</v>
      </c>
      <c r="J14" s="11" cm="1">
        <f t="array" ref="J14">SUMPRODUCT((I14&lt;=I$7:I$16)/COUNTIF(I$7:I$16,I$7:I$16))</f>
        <v>4</v>
      </c>
      <c r="K14" s="39"/>
      <c r="L14" s="56">
        <v>1</v>
      </c>
      <c r="M14" s="57">
        <f>LARGE(I$11:I$15,L14)</f>
        <v>23.299999999999997</v>
      </c>
      <c r="N14" s="57"/>
      <c r="O14" s="11"/>
    </row>
    <row r="15" spans="1:16" s="15" customFormat="1" ht="24.9" customHeight="1" x14ac:dyDescent="0.3">
      <c r="A15" s="1">
        <v>66</v>
      </c>
      <c r="B15" s="1" t="s">
        <v>169</v>
      </c>
      <c r="C15" t="s">
        <v>168</v>
      </c>
      <c r="D15" t="s">
        <v>32</v>
      </c>
      <c r="E15" s="10">
        <v>11.65</v>
      </c>
      <c r="F15" s="11" cm="1">
        <f t="array" ref="F15">SUMPRODUCT((E15&lt;=E$7:E$16)/COUNTIF(E$7:E$16,E$7:E$16))</f>
        <v>7</v>
      </c>
      <c r="G15" s="10">
        <v>10.1</v>
      </c>
      <c r="H15" s="11" cm="1">
        <f t="array" ref="H15">SUMPRODUCT((G15&lt;=G$7:G$16)/COUNTIF(G$7:G$16,G$7:G$16))</f>
        <v>8</v>
      </c>
      <c r="I15" s="10">
        <f t="shared" si="0"/>
        <v>21.75</v>
      </c>
      <c r="J15" s="11" cm="1">
        <f t="array" ref="J15">SUMPRODUCT((I15&lt;=I$7:I$16)/COUNTIF(I$7:I$16,I$7:I$16))</f>
        <v>8</v>
      </c>
      <c r="K15" s="39"/>
      <c r="L15" s="56">
        <v>2</v>
      </c>
      <c r="M15" s="57">
        <f>LARGE(I$11:I$15,L15)</f>
        <v>22.5</v>
      </c>
      <c r="N15" s="57"/>
      <c r="O15" s="11"/>
    </row>
    <row r="16" spans="1:16" s="15" customFormat="1" ht="24.9" customHeight="1" x14ac:dyDescent="0.3">
      <c r="A16" s="1">
        <v>83</v>
      </c>
      <c r="B16" s="1" t="s">
        <v>170</v>
      </c>
      <c r="C16" t="s">
        <v>171</v>
      </c>
      <c r="D16" t="s">
        <v>58</v>
      </c>
      <c r="E16" s="10">
        <v>11.5</v>
      </c>
      <c r="F16" s="11" cm="1">
        <f t="array" ref="F16">SUMPRODUCT((E16&lt;=E$7:E$16)/COUNTIF(E$7:E$16,E$7:E$16))</f>
        <v>8</v>
      </c>
      <c r="G16" s="10">
        <v>10.35</v>
      </c>
      <c r="H16" s="11" cm="1">
        <f t="array" ref="H16">SUMPRODUCT((G16&lt;=G$7:G$16)/COUNTIF(G$7:G$16,G$7:G$16))</f>
        <v>6</v>
      </c>
      <c r="I16" s="10">
        <f t="shared" si="0"/>
        <v>21.85</v>
      </c>
      <c r="J16" s="11" cm="1">
        <f t="array" ref="J16">SUMPRODUCT((I16&lt;=I$7:I$16)/COUNTIF(I$7:I$16,I$7:I$16))</f>
        <v>7</v>
      </c>
      <c r="K16" s="39"/>
      <c r="L16" s="56">
        <v>3</v>
      </c>
      <c r="M16" s="57">
        <f>LARGE(I$11:I$151,L16)</f>
        <v>22.35</v>
      </c>
      <c r="N16" s="57">
        <f>SUM(M14:M16)</f>
        <v>68.150000000000006</v>
      </c>
      <c r="O16" s="11">
        <f>RANK(N16,N$8:N$27)</f>
        <v>1</v>
      </c>
    </row>
    <row r="17" spans="1:14" s="15" customFormat="1" ht="24.9" customHeight="1" x14ac:dyDescent="0.3">
      <c r="A17" s="1"/>
      <c r="B17" s="1"/>
      <c r="C17"/>
      <c r="D17"/>
      <c r="E17" s="10"/>
      <c r="F17" s="11"/>
      <c r="G17" s="10"/>
      <c r="H17" s="11"/>
      <c r="I17" s="10"/>
      <c r="J17" s="11"/>
      <c r="L17" s="36"/>
    </row>
    <row r="18" spans="1:14" s="15" customFormat="1" ht="24.9" customHeight="1" x14ac:dyDescent="0.3">
      <c r="A18" s="1"/>
      <c r="B18" s="1"/>
      <c r="C18"/>
      <c r="D18"/>
      <c r="E18" s="10"/>
      <c r="F18" s="11"/>
      <c r="G18" s="10"/>
      <c r="H18" s="11"/>
      <c r="I18" s="10"/>
      <c r="J18" s="11"/>
      <c r="L18" s="104"/>
      <c r="M18" s="104"/>
      <c r="N18" s="104"/>
    </row>
    <row r="19" spans="1:14" s="15" customFormat="1" ht="24.9" customHeight="1" x14ac:dyDescent="0.3">
      <c r="A19" s="1"/>
      <c r="B19" s="1"/>
      <c r="C19"/>
      <c r="D19"/>
      <c r="E19" s="10"/>
      <c r="F19" s="11"/>
      <c r="G19" s="10"/>
      <c r="H19" s="11"/>
      <c r="I19" s="10"/>
      <c r="J19" s="11"/>
      <c r="L19" s="11"/>
      <c r="M19" s="10"/>
      <c r="N19" s="10"/>
    </row>
    <row r="20" spans="1:14" s="15" customFormat="1" ht="24.9" customHeight="1" x14ac:dyDescent="0.3">
      <c r="A20" s="1"/>
      <c r="B20" s="1"/>
      <c r="C20"/>
      <c r="D20"/>
      <c r="E20" s="10"/>
      <c r="F20" s="11"/>
      <c r="G20" s="10"/>
      <c r="H20" s="11"/>
      <c r="I20" s="10"/>
      <c r="J20" s="11"/>
      <c r="L20" s="11"/>
      <c r="M20" s="10"/>
      <c r="N20" s="10"/>
    </row>
    <row r="21" spans="1:14" ht="24.9" customHeight="1" x14ac:dyDescent="0.3">
      <c r="A21" s="1"/>
      <c r="B21" s="1"/>
      <c r="C21"/>
      <c r="E21" s="10"/>
      <c r="F21" s="11"/>
      <c r="G21" s="10"/>
      <c r="H21" s="11"/>
      <c r="I21" s="10"/>
      <c r="J21" s="11"/>
      <c r="K21" s="15"/>
      <c r="L21" s="11"/>
      <c r="M21" s="10"/>
      <c r="N21" s="10"/>
    </row>
    <row r="22" spans="1:14" ht="26.25" customHeight="1" x14ac:dyDescent="0.3">
      <c r="A22" s="1"/>
      <c r="B22" s="1"/>
      <c r="C22"/>
      <c r="E22" s="10"/>
      <c r="F22" s="11"/>
      <c r="G22" s="10"/>
      <c r="H22" s="11"/>
      <c r="I22" s="10"/>
      <c r="J22" s="11"/>
      <c r="K22" s="15"/>
    </row>
    <row r="23" spans="1:14" ht="21" customHeight="1" x14ac:dyDescent="0.3">
      <c r="A23" s="1"/>
      <c r="B23" s="1"/>
      <c r="C23"/>
      <c r="E23" s="10"/>
      <c r="F23" s="11"/>
      <c r="G23" s="10"/>
      <c r="H23" s="11"/>
      <c r="I23" s="10"/>
      <c r="J23" s="11"/>
      <c r="K23" s="15"/>
    </row>
    <row r="24" spans="1:14" ht="24.75" customHeight="1" x14ac:dyDescent="0.3">
      <c r="A24" s="1"/>
      <c r="B24" s="1"/>
      <c r="C24"/>
      <c r="E24" s="10"/>
      <c r="F24" s="11"/>
      <c r="G24" s="10"/>
      <c r="H24" s="11"/>
      <c r="I24" s="10"/>
      <c r="J24" s="11"/>
      <c r="K24" s="15"/>
    </row>
    <row r="25" spans="1:14" ht="24.9" customHeight="1" x14ac:dyDescent="0.3">
      <c r="A25" s="1"/>
      <c r="B25" s="1"/>
      <c r="C25"/>
      <c r="E25" s="10"/>
      <c r="F25" s="11"/>
      <c r="G25" s="10"/>
      <c r="H25" s="11"/>
      <c r="I25" s="10"/>
      <c r="J25" s="11"/>
      <c r="K25" s="15"/>
    </row>
    <row r="26" spans="1:14" ht="24.9" customHeight="1" x14ac:dyDescent="0.3">
      <c r="A26" s="1"/>
      <c r="B26" s="1"/>
      <c r="C26"/>
      <c r="E26" s="10"/>
      <c r="F26" s="11"/>
      <c r="G26" s="10"/>
      <c r="H26" s="11"/>
      <c r="I26" s="10"/>
      <c r="J26" s="11"/>
      <c r="K26" s="15"/>
    </row>
    <row r="27" spans="1:14" ht="24.9" customHeight="1" x14ac:dyDescent="0.3">
      <c r="A27" s="1"/>
      <c r="B27" s="1"/>
      <c r="C27"/>
      <c r="E27" s="10"/>
      <c r="F27" s="11"/>
      <c r="G27" s="10"/>
      <c r="H27" s="11"/>
      <c r="I27" s="10"/>
      <c r="J27" s="11"/>
      <c r="K27" s="15"/>
      <c r="L27" s="104"/>
      <c r="M27" s="104"/>
      <c r="N27" s="104"/>
    </row>
    <row r="28" spans="1:14" ht="24.9" customHeight="1" x14ac:dyDescent="0.3">
      <c r="A28" s="1"/>
      <c r="B28" s="1"/>
      <c r="C28"/>
      <c r="E28" s="10"/>
      <c r="F28" s="11"/>
      <c r="G28" s="10"/>
      <c r="H28" s="11"/>
      <c r="I28" s="10"/>
      <c r="J28" s="11"/>
      <c r="K28" s="15"/>
      <c r="L28" s="11"/>
      <c r="M28" s="10"/>
      <c r="N28" s="10"/>
    </row>
    <row r="29" spans="1:14" ht="24.9" customHeight="1" x14ac:dyDescent="0.3">
      <c r="A29" s="1"/>
      <c r="B29" s="1"/>
      <c r="C29"/>
      <c r="E29" s="10"/>
      <c r="F29" s="11"/>
      <c r="G29" s="10"/>
      <c r="H29" s="11"/>
      <c r="I29" s="10"/>
      <c r="J29" s="11"/>
      <c r="K29" s="15"/>
      <c r="L29" s="11"/>
      <c r="M29" s="10"/>
      <c r="N29" s="10"/>
    </row>
    <row r="30" spans="1:14" ht="24.9" customHeight="1" x14ac:dyDescent="0.3">
      <c r="A30" s="1"/>
      <c r="B30" s="63"/>
      <c r="C30" s="59"/>
      <c r="D30" s="59"/>
      <c r="E30" s="10"/>
      <c r="F30" s="11"/>
      <c r="G30" s="10"/>
      <c r="H30" s="11"/>
      <c r="I30" s="10"/>
      <c r="J30" s="11"/>
      <c r="K30" s="15"/>
      <c r="L30" s="11"/>
      <c r="M30" s="10"/>
      <c r="N30" s="10"/>
    </row>
    <row r="31" spans="1:14" ht="24.9" customHeight="1" x14ac:dyDescent="0.3">
      <c r="A31" s="1"/>
      <c r="B31" s="63"/>
      <c r="C31" s="59"/>
      <c r="D31" s="59"/>
      <c r="E31" s="10"/>
      <c r="F31" s="11"/>
      <c r="G31" s="10"/>
      <c r="H31" s="11"/>
      <c r="I31" s="10"/>
      <c r="J31" s="11"/>
      <c r="K31" s="15"/>
    </row>
    <row r="32" spans="1:14" ht="24.9" customHeight="1" x14ac:dyDescent="0.3">
      <c r="A32" s="1"/>
      <c r="B32" s="64"/>
      <c r="C32" s="58"/>
      <c r="D32" s="58"/>
      <c r="E32" s="10"/>
      <c r="F32" s="11"/>
      <c r="G32" s="10"/>
      <c r="H32" s="11"/>
      <c r="I32" s="10"/>
      <c r="J32" s="11"/>
      <c r="K32" s="15"/>
    </row>
    <row r="33" spans="1:11" ht="24.9" customHeight="1" x14ac:dyDescent="0.3">
      <c r="A33" s="1"/>
      <c r="B33" s="64"/>
      <c r="C33" s="58"/>
      <c r="D33" s="58"/>
      <c r="E33" s="10"/>
      <c r="F33" s="11"/>
      <c r="G33" s="10"/>
      <c r="H33" s="11"/>
      <c r="I33" s="10"/>
      <c r="J33" s="11"/>
      <c r="K33" s="15"/>
    </row>
    <row r="34" spans="1:11" ht="24.9" customHeight="1" x14ac:dyDescent="0.3">
      <c r="A34" s="1"/>
      <c r="B34" s="64"/>
      <c r="C34" s="58"/>
      <c r="D34" s="58"/>
      <c r="E34" s="10"/>
      <c r="F34" s="11"/>
      <c r="G34" s="10"/>
      <c r="H34" s="11"/>
      <c r="I34" s="10"/>
      <c r="J34" s="11"/>
      <c r="K34" s="15"/>
    </row>
    <row r="35" spans="1:11" ht="24.9" customHeight="1" x14ac:dyDescent="0.3">
      <c r="A35" s="1"/>
      <c r="B35" s="64"/>
      <c r="C35" s="58"/>
      <c r="D35" s="58"/>
      <c r="E35" s="10"/>
      <c r="F35" s="11"/>
      <c r="G35" s="10"/>
      <c r="H35" s="11"/>
      <c r="I35" s="10"/>
      <c r="J35" s="11"/>
      <c r="K35" s="15"/>
    </row>
  </sheetData>
  <sheetProtection selectLockedCells="1" selectUnlockedCells="1"/>
  <mergeCells count="9">
    <mergeCell ref="A1:O1"/>
    <mergeCell ref="L13:N13"/>
    <mergeCell ref="L27:N27"/>
    <mergeCell ref="L6:N6"/>
    <mergeCell ref="L7:N7"/>
    <mergeCell ref="B2:K2"/>
    <mergeCell ref="B4:K4"/>
    <mergeCell ref="B6:C6"/>
    <mergeCell ref="L18:N18"/>
  </mergeCells>
  <conditionalFormatting sqref="D12:D20">
    <cfRule type="expression" dxfId="89" priority="58" stopIfTrue="1">
      <formula>E12=3</formula>
    </cfRule>
    <cfRule type="expression" dxfId="88" priority="59" stopIfTrue="1">
      <formula>E12=2</formula>
    </cfRule>
    <cfRule type="expression" dxfId="87" priority="60" stopIfTrue="1">
      <formula>E12=1</formula>
    </cfRule>
  </conditionalFormatting>
  <conditionalFormatting sqref="E7:E22">
    <cfRule type="expression" dxfId="86" priority="22" stopIfTrue="1">
      <formula>F7=4</formula>
    </cfRule>
    <cfRule type="expression" dxfId="85" priority="23" stopIfTrue="1">
      <formula>F7=5</formula>
    </cfRule>
    <cfRule type="expression" dxfId="84" priority="24" stopIfTrue="1">
      <formula>F7=6</formula>
    </cfRule>
    <cfRule type="expression" dxfId="83" priority="25" stopIfTrue="1">
      <formula>F7=3</formula>
    </cfRule>
    <cfRule type="expression" dxfId="82" priority="26" stopIfTrue="1">
      <formula>F7=2</formula>
    </cfRule>
    <cfRule type="expression" dxfId="81" priority="27" stopIfTrue="1">
      <formula>F7=1</formula>
    </cfRule>
  </conditionalFormatting>
  <conditionalFormatting sqref="G7:G22">
    <cfRule type="expression" dxfId="80" priority="16" stopIfTrue="1">
      <formula>H7=4</formula>
    </cfRule>
    <cfRule type="expression" dxfId="79" priority="17" stopIfTrue="1">
      <formula>H7=5</formula>
    </cfRule>
    <cfRule type="expression" dxfId="78" priority="18" stopIfTrue="1">
      <formula>H7=6</formula>
    </cfRule>
    <cfRule type="expression" dxfId="77" priority="19" stopIfTrue="1">
      <formula>H7=3</formula>
    </cfRule>
    <cfRule type="expression" dxfId="76" priority="20" stopIfTrue="1">
      <formula>H7=2</formula>
    </cfRule>
    <cfRule type="expression" dxfId="75" priority="21" stopIfTrue="1">
      <formula>H7=1</formula>
    </cfRule>
  </conditionalFormatting>
  <conditionalFormatting sqref="I7:I16">
    <cfRule type="expression" dxfId="74" priority="1" stopIfTrue="1">
      <formula>J7=3</formula>
    </cfRule>
    <cfRule type="expression" dxfId="73" priority="2" stopIfTrue="1">
      <formula>J7=2</formula>
    </cfRule>
    <cfRule type="expression" dxfId="72" priority="3" stopIfTrue="1">
      <formula>J7=1</formula>
    </cfRule>
  </conditionalFormatting>
  <conditionalFormatting sqref="I17:I22 E24 G24 I24 E28:E29 G28:G29 I28:I29 E33:E34 G33:G34 I33:I34">
    <cfRule type="expression" dxfId="71" priority="37" stopIfTrue="1">
      <formula>F17=4</formula>
    </cfRule>
    <cfRule type="expression" dxfId="70" priority="38" stopIfTrue="1">
      <formula>F17=5</formula>
    </cfRule>
    <cfRule type="expression" dxfId="69" priority="39" stopIfTrue="1">
      <formula>F17=6</formula>
    </cfRule>
    <cfRule type="expression" dxfId="68" priority="49" stopIfTrue="1">
      <formula>F17=3</formula>
    </cfRule>
    <cfRule type="expression" dxfId="67" priority="50" stopIfTrue="1">
      <formula>F17=2</formula>
    </cfRule>
    <cfRule type="expression" dxfId="66" priority="51" stopIfTrue="1">
      <formula>F17=1</formula>
    </cfRule>
  </conditionalFormatting>
  <printOptions horizontalCentered="1" gridLines="1"/>
  <pageMargins left="0.31496062992125984" right="0.31496062992125984" top="0.19685039370078741" bottom="0.15748031496062992" header="0.31496062992125984" footer="0.31496062992125984"/>
  <pageSetup paperSize="9" scale="83" firstPageNumber="0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5"/>
  <sheetViews>
    <sheetView zoomScale="130" zoomScaleNormal="130" workbookViewId="0">
      <selection sqref="A1:O17"/>
    </sheetView>
  </sheetViews>
  <sheetFormatPr defaultColWidth="9" defaultRowHeight="14.4" x14ac:dyDescent="0.3"/>
  <cols>
    <col min="1" max="1" width="6.88671875" style="15" customWidth="1"/>
    <col min="2" max="2" width="13.5546875" style="33" customWidth="1"/>
    <col min="3" max="3" width="25.5546875" style="9" customWidth="1"/>
    <col min="4" max="4" width="13.88671875" style="15" customWidth="1"/>
    <col min="5" max="5" width="5.88671875" style="33" customWidth="1"/>
    <col min="6" max="6" width="7.88671875" style="15" customWidth="1"/>
    <col min="7" max="7" width="7.6640625" style="15" customWidth="1"/>
    <col min="8" max="8" width="7.109375" style="15" customWidth="1"/>
    <col min="9" max="9" width="7.33203125" style="15" customWidth="1"/>
    <col min="10" max="10" width="3.88671875" style="15" bestFit="1" customWidth="1"/>
    <col min="11" max="11" width="2.5546875" style="15" customWidth="1"/>
    <col min="12" max="16384" width="9" style="15"/>
  </cols>
  <sheetData>
    <row r="1" spans="1:15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1" x14ac:dyDescent="0.3">
      <c r="A2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5" ht="6.75" customHeight="1" x14ac:dyDescent="0.3">
      <c r="B3" s="32"/>
      <c r="C3" s="15"/>
      <c r="D3" s="9"/>
      <c r="E3" s="15"/>
      <c r="F3" s="33"/>
    </row>
    <row r="4" spans="1:15" x14ac:dyDescent="0.3">
      <c r="A4" s="103" t="s">
        <v>217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62"/>
      <c r="M4" s="62"/>
      <c r="N4" s="62"/>
      <c r="O4" s="62"/>
    </row>
    <row r="5" spans="1:15" ht="8.25" customHeight="1" x14ac:dyDescent="0.3"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5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9</v>
      </c>
      <c r="M6" s="104"/>
      <c r="N6" s="104"/>
    </row>
    <row r="7" spans="1:15" ht="23.1" customHeight="1" x14ac:dyDescent="0.3">
      <c r="A7" s="1">
        <v>78</v>
      </c>
      <c r="B7" s="1" t="s">
        <v>172</v>
      </c>
      <c r="C7" t="s">
        <v>173</v>
      </c>
      <c r="D7" t="s">
        <v>58</v>
      </c>
      <c r="E7" s="10">
        <v>0</v>
      </c>
      <c r="F7" s="11" cm="1">
        <f t="array" ref="F7">SUMPRODUCT((E7&lt;=E$7:E$15)/COUNTIF(E$7:E$15,E$7:E$15))</f>
        <v>8</v>
      </c>
      <c r="G7" s="10">
        <v>0</v>
      </c>
      <c r="H7" s="11" cm="1">
        <f t="array" ref="H7">SUMPRODUCT((G7&lt;=G$7:G$15)/COUNTIF(G$7:G$15,G$7:G$15))</f>
        <v>9</v>
      </c>
      <c r="I7" s="10">
        <f>E7+G7</f>
        <v>0</v>
      </c>
      <c r="J7" s="11" cm="1">
        <f t="array" ref="J7">SUMPRODUCT((I7&lt;=I$7:I$15)/COUNTIF(I$7:I$15,I$7:I$15))</f>
        <v>9</v>
      </c>
      <c r="K7" s="39"/>
      <c r="L7" s="104" t="s">
        <v>211</v>
      </c>
      <c r="M7" s="104"/>
      <c r="N7" s="104"/>
      <c r="O7" s="7" t="s">
        <v>3</v>
      </c>
    </row>
    <row r="8" spans="1:15" ht="23.1" customHeight="1" x14ac:dyDescent="0.3">
      <c r="A8" s="1">
        <v>80</v>
      </c>
      <c r="B8" s="1" t="s">
        <v>174</v>
      </c>
      <c r="C8" t="s">
        <v>109</v>
      </c>
      <c r="D8" t="s">
        <v>58</v>
      </c>
      <c r="E8" s="10">
        <v>12.45</v>
      </c>
      <c r="F8" s="11" cm="1">
        <f t="array" ref="F8">SUMPRODUCT((E8&lt;=E$7:E$15)/COUNTIF(E$7:E$15,E$7:E$15))</f>
        <v>2</v>
      </c>
      <c r="G8" s="10">
        <v>12.85</v>
      </c>
      <c r="H8" s="11" cm="1">
        <f t="array" ref="H8">SUMPRODUCT((G8&lt;=G$7:G$15)/COUNTIF(G$7:G$15,G$7:G$15))</f>
        <v>1</v>
      </c>
      <c r="I8" s="10">
        <f>E8+G8</f>
        <v>25.299999999999997</v>
      </c>
      <c r="J8" s="11" cm="1">
        <f t="array" ref="J8">SUMPRODUCT((I8&lt;=I$7:I$15)/COUNTIF(I$7:I$15,I$7:I$15))</f>
        <v>2</v>
      </c>
      <c r="K8" s="39"/>
      <c r="L8" s="56">
        <v>1</v>
      </c>
      <c r="M8" s="57">
        <f>LARGE(I$11:I$13,L8)</f>
        <v>24.15</v>
      </c>
      <c r="N8" s="57"/>
      <c r="O8" s="11"/>
    </row>
    <row r="9" spans="1:15" ht="23.1" customHeight="1" x14ac:dyDescent="0.3">
      <c r="A9" s="1">
        <v>76</v>
      </c>
      <c r="B9" s="1" t="s">
        <v>175</v>
      </c>
      <c r="C9" t="s">
        <v>176</v>
      </c>
      <c r="D9" t="s">
        <v>36</v>
      </c>
      <c r="E9" s="76">
        <v>13.35</v>
      </c>
      <c r="F9" s="11" cm="1">
        <f t="array" ref="F9">SUMPRODUCT((E9&lt;=E$7:E$15)/COUNTIF(E$7:E$15,E$7:E$15))</f>
        <v>1</v>
      </c>
      <c r="G9" s="76">
        <v>12.6</v>
      </c>
      <c r="H9" s="11" cm="1">
        <f t="array" ref="H9">SUMPRODUCT((G9&lt;=G$7:G$15)/COUNTIF(G$7:G$15,G$7:G$15))</f>
        <v>2</v>
      </c>
      <c r="I9" s="76">
        <f>E9+G9</f>
        <v>25.95</v>
      </c>
      <c r="J9" s="11" cm="1">
        <f t="array" ref="J9">SUMPRODUCT((I9&lt;=I$7:I$15)/COUNTIF(I$7:I$15,I$7:I$15))</f>
        <v>1</v>
      </c>
      <c r="K9" s="39"/>
      <c r="L9" s="56">
        <v>2</v>
      </c>
      <c r="M9" s="57">
        <f>LARGE(I$11:I$13,L9)</f>
        <v>22.25</v>
      </c>
      <c r="N9" s="57"/>
      <c r="O9" s="11"/>
    </row>
    <row r="10" spans="1:15" ht="23.1" customHeight="1" x14ac:dyDescent="0.3">
      <c r="A10" s="1">
        <v>60</v>
      </c>
      <c r="B10" s="1" t="s">
        <v>154</v>
      </c>
      <c r="C10" t="s">
        <v>177</v>
      </c>
      <c r="D10" t="s">
        <v>121</v>
      </c>
      <c r="E10" s="10">
        <v>11.15</v>
      </c>
      <c r="F10" s="11" cm="1">
        <f t="array" ref="F10">SUMPRODUCT((E10&lt;=E$7:E$15)/COUNTIF(E$7:E$15,E$7:E$15))</f>
        <v>6</v>
      </c>
      <c r="G10" s="10">
        <v>10.65</v>
      </c>
      <c r="H10" s="11" cm="1">
        <f t="array" ref="H10">SUMPRODUCT((G10&lt;=G$7:G$15)/COUNTIF(G$7:G$15,G$7:G$15))</f>
        <v>5</v>
      </c>
      <c r="I10" s="10">
        <f>E10+G10</f>
        <v>21.8</v>
      </c>
      <c r="J10" s="11" cm="1">
        <f t="array" ref="J10">SUMPRODUCT((I10&lt;=I$7:I$15)/COUNTIF(I$7:I$15,I$7:I$15))</f>
        <v>6</v>
      </c>
      <c r="K10" s="39"/>
      <c r="L10" s="56">
        <v>3</v>
      </c>
      <c r="M10" s="57">
        <f>LARGE(I$11:I$13,L10)</f>
        <v>20.149999999999999</v>
      </c>
      <c r="N10" s="57">
        <f>SUM(M8:M10)</f>
        <v>66.55</v>
      </c>
      <c r="O10" s="11">
        <f>RANK(N10,N$8:N$27)</f>
        <v>1</v>
      </c>
    </row>
    <row r="11" spans="1:15" ht="23.1" customHeight="1" x14ac:dyDescent="0.3">
      <c r="A11" s="1">
        <v>62</v>
      </c>
      <c r="B11" s="1" t="s">
        <v>108</v>
      </c>
      <c r="C11" t="s">
        <v>178</v>
      </c>
      <c r="D11" t="s">
        <v>121</v>
      </c>
      <c r="E11" s="10">
        <v>10.85</v>
      </c>
      <c r="F11" s="11" cm="1">
        <f t="array" ref="F11">SUMPRODUCT((E11&lt;=E$7:E$15)/COUNTIF(E$7:E$15,E$7:E$15))</f>
        <v>7</v>
      </c>
      <c r="G11" s="10">
        <v>9.3000000000000007</v>
      </c>
      <c r="H11" s="11" cm="1">
        <f t="array" ref="H11">SUMPRODUCT((G11&lt;=G$7:G$15)/COUNTIF(G$7:G$15,G$7:G$15))</f>
        <v>8</v>
      </c>
      <c r="I11" s="10">
        <f>E11+G11</f>
        <v>20.149999999999999</v>
      </c>
      <c r="J11" s="11" cm="1">
        <f t="array" ref="J11">SUMPRODUCT((I11&lt;=I$7:I$15)/COUNTIF(I$7:I$15,I$7:I$15))</f>
        <v>8</v>
      </c>
      <c r="K11" s="39"/>
      <c r="L11" s="36"/>
    </row>
    <row r="12" spans="1:15" ht="23.1" customHeight="1" x14ac:dyDescent="0.3">
      <c r="A12" s="1">
        <v>64</v>
      </c>
      <c r="B12" s="1" t="s">
        <v>179</v>
      </c>
      <c r="C12" t="s">
        <v>180</v>
      </c>
      <c r="D12" t="s">
        <v>121</v>
      </c>
      <c r="E12" s="10">
        <v>12.15</v>
      </c>
      <c r="F12" s="11" cm="1">
        <f t="array" ref="F12">SUMPRODUCT((E12&lt;=E$7:E$15)/COUNTIF(E$7:E$15,E$7:E$15))</f>
        <v>4</v>
      </c>
      <c r="G12" s="10">
        <v>10.1</v>
      </c>
      <c r="H12" s="11" cm="1">
        <f t="array" ref="H12">SUMPRODUCT((G12&lt;=G$7:G$15)/COUNTIF(G$7:G$15,G$7:G$15))</f>
        <v>7</v>
      </c>
      <c r="I12" s="10">
        <f>E12+G12</f>
        <v>22.25</v>
      </c>
      <c r="J12" s="11" cm="1">
        <f t="array" ref="J12">SUMPRODUCT((I12&lt;=I$7:I$15)/COUNTIF(I$7:I$15,I$7:I$15))</f>
        <v>5</v>
      </c>
      <c r="K12" s="39"/>
      <c r="L12" s="36"/>
    </row>
    <row r="13" spans="1:15" ht="23.1" customHeight="1" x14ac:dyDescent="0.3">
      <c r="A13" s="1">
        <v>82</v>
      </c>
      <c r="B13" s="1" t="s">
        <v>181</v>
      </c>
      <c r="C13" t="s">
        <v>182</v>
      </c>
      <c r="D13" t="s">
        <v>136</v>
      </c>
      <c r="E13" s="10">
        <v>12.15</v>
      </c>
      <c r="F13" s="11" cm="1">
        <f t="array" ref="F13">SUMPRODUCT((E13&lt;=E$7:E$15)/COUNTIF(E$7:E$15,E$7:E$15))</f>
        <v>4</v>
      </c>
      <c r="G13" s="10">
        <v>12</v>
      </c>
      <c r="H13" s="11" cm="1">
        <f t="array" ref="H13">SUMPRODUCT((G13&lt;=G$7:G$15)/COUNTIF(G$7:G$15,G$7:G$15))</f>
        <v>4</v>
      </c>
      <c r="I13" s="10">
        <f>E13+G13</f>
        <v>24.15</v>
      </c>
      <c r="J13" s="11" cm="1">
        <f t="array" ref="J13">SUMPRODUCT((I13&lt;=I$7:I$15)/COUNTIF(I$7:I$15,I$7:I$15))</f>
        <v>4</v>
      </c>
      <c r="K13" s="39"/>
      <c r="L13" s="104"/>
      <c r="M13" s="104"/>
      <c r="N13" s="104"/>
    </row>
    <row r="14" spans="1:15" ht="23.1" customHeight="1" x14ac:dyDescent="0.3">
      <c r="A14" s="1">
        <v>84</v>
      </c>
      <c r="B14" s="1" t="s">
        <v>183</v>
      </c>
      <c r="C14" t="s">
        <v>182</v>
      </c>
      <c r="D14" t="s">
        <v>136</v>
      </c>
      <c r="E14" s="10">
        <v>12.35</v>
      </c>
      <c r="F14" s="11" cm="1">
        <f t="array" ref="F14">SUMPRODUCT((E14&lt;=E$7:E$15)/COUNTIF(E$7:E$15,E$7:E$15))</f>
        <v>3</v>
      </c>
      <c r="G14" s="10">
        <v>12.25</v>
      </c>
      <c r="H14" s="11" cm="1">
        <f t="array" ref="H14">SUMPRODUCT((G14&lt;=G$7:G$15)/COUNTIF(G$7:G$15,G$7:G$15))</f>
        <v>3</v>
      </c>
      <c r="I14" s="10">
        <f>E14+G14</f>
        <v>24.6</v>
      </c>
      <c r="J14" s="11" cm="1">
        <f t="array" ref="J14">SUMPRODUCT((I14&lt;=I$7:I$15)/COUNTIF(I$7:I$15,I$7:I$15))</f>
        <v>3</v>
      </c>
      <c r="K14" s="39"/>
      <c r="L14" s="11"/>
      <c r="M14" s="10"/>
      <c r="N14" s="10"/>
    </row>
    <row r="15" spans="1:15" ht="23.1" customHeight="1" x14ac:dyDescent="0.3">
      <c r="A15" s="1">
        <v>58</v>
      </c>
      <c r="B15" s="1" t="s">
        <v>184</v>
      </c>
      <c r="C15" t="s">
        <v>185</v>
      </c>
      <c r="D15" t="s">
        <v>32</v>
      </c>
      <c r="E15" s="10">
        <v>11.25</v>
      </c>
      <c r="F15" s="11" cm="1">
        <f t="array" ref="F15">SUMPRODUCT((E15&lt;=E$7:E$15)/COUNTIF(E$7:E$15,E$7:E$15))</f>
        <v>5</v>
      </c>
      <c r="G15" s="10">
        <v>10.199999999999999</v>
      </c>
      <c r="H15" s="11" cm="1">
        <f t="array" ref="H15">SUMPRODUCT((G15&lt;=G$7:G$15)/COUNTIF(G$7:G$15,G$7:G$15))</f>
        <v>6</v>
      </c>
      <c r="I15" s="10">
        <f>E15+G15</f>
        <v>21.45</v>
      </c>
      <c r="J15" s="11" cm="1">
        <f t="array" ref="J15">SUMPRODUCT((I15&lt;=I$7:I$15)/COUNTIF(I$7:I$15,I$7:I$15))</f>
        <v>7</v>
      </c>
      <c r="K15" s="39"/>
      <c r="L15" s="11"/>
      <c r="M15" s="10"/>
      <c r="N15" s="10"/>
    </row>
    <row r="16" spans="1:15" ht="23.1" customHeight="1" x14ac:dyDescent="0.3">
      <c r="A16" s="1"/>
      <c r="B16" s="1"/>
      <c r="C16"/>
      <c r="D16"/>
      <c r="E16" s="10"/>
      <c r="F16" s="11"/>
      <c r="G16" s="10"/>
      <c r="H16" s="11"/>
      <c r="I16" s="10"/>
      <c r="J16" s="11"/>
      <c r="L16" s="11"/>
      <c r="M16" s="10"/>
      <c r="N16" s="10"/>
    </row>
    <row r="17" spans="1:15" ht="23.1" customHeight="1" x14ac:dyDescent="0.3">
      <c r="A17" s="1"/>
      <c r="B17" s="1"/>
      <c r="C17"/>
      <c r="D17"/>
      <c r="E17" s="10"/>
      <c r="F17" s="11"/>
      <c r="G17" s="10"/>
      <c r="H17" s="11"/>
      <c r="I17" s="10"/>
      <c r="J17" s="11"/>
      <c r="L17" s="36"/>
    </row>
    <row r="18" spans="1:15" ht="23.1" customHeight="1" x14ac:dyDescent="0.3">
      <c r="A18" s="1"/>
      <c r="B18" s="1"/>
      <c r="C18"/>
      <c r="D18"/>
      <c r="E18" s="10"/>
      <c r="F18" s="11"/>
      <c r="G18" s="10"/>
      <c r="H18" s="11"/>
      <c r="I18" s="10"/>
      <c r="J18" s="11"/>
      <c r="L18" s="104"/>
      <c r="M18" s="104"/>
      <c r="N18" s="104"/>
    </row>
    <row r="19" spans="1:15" ht="23.1" customHeight="1" x14ac:dyDescent="0.3">
      <c r="A19" s="1"/>
      <c r="B19" s="1"/>
      <c r="C19"/>
      <c r="D19"/>
      <c r="E19" s="10"/>
      <c r="F19" s="11"/>
      <c r="G19" s="10"/>
      <c r="H19" s="11"/>
      <c r="I19" s="10"/>
      <c r="J19" s="11"/>
      <c r="L19" s="11"/>
      <c r="M19" s="10"/>
      <c r="N19" s="10"/>
    </row>
    <row r="20" spans="1:15" ht="23.1" customHeight="1" x14ac:dyDescent="0.3">
      <c r="A20" s="1"/>
      <c r="B20" s="1"/>
      <c r="C20"/>
      <c r="D20"/>
      <c r="E20" s="10"/>
      <c r="F20" s="11"/>
      <c r="G20" s="10"/>
      <c r="H20" s="11"/>
      <c r="I20" s="10"/>
      <c r="J20" s="11"/>
      <c r="L20" s="11"/>
      <c r="M20" s="10"/>
      <c r="N20" s="10"/>
    </row>
    <row r="21" spans="1:15" ht="23.1" customHeight="1" x14ac:dyDescent="0.3">
      <c r="A21" s="1"/>
      <c r="B21" s="1"/>
      <c r="C21"/>
      <c r="D21"/>
      <c r="E21" s="10"/>
      <c r="F21" s="11"/>
      <c r="G21" s="10"/>
      <c r="H21" s="11"/>
      <c r="I21" s="10"/>
      <c r="J21" s="11"/>
      <c r="L21" s="11"/>
      <c r="M21" s="10"/>
      <c r="N21" s="10"/>
      <c r="O21"/>
    </row>
    <row r="22" spans="1:15" ht="23.1" customHeight="1" x14ac:dyDescent="0.3">
      <c r="A22" s="1"/>
      <c r="B22" s="1"/>
      <c r="C22"/>
      <c r="D22"/>
      <c r="E22" s="10"/>
      <c r="F22" s="11"/>
      <c r="G22" s="10"/>
      <c r="H22" s="11"/>
      <c r="I22" s="10"/>
      <c r="J22" s="11"/>
      <c r="L22"/>
      <c r="M22"/>
      <c r="N22"/>
      <c r="O22"/>
    </row>
    <row r="23" spans="1:15" ht="23.1" customHeight="1" x14ac:dyDescent="0.3">
      <c r="A23" s="1"/>
      <c r="B23" s="1"/>
      <c r="C23"/>
      <c r="D23"/>
      <c r="E23" s="10"/>
      <c r="F23" s="11"/>
      <c r="G23" s="10"/>
      <c r="H23" s="11"/>
      <c r="I23" s="10"/>
      <c r="J23" s="11"/>
      <c r="L23"/>
      <c r="M23"/>
      <c r="N23"/>
      <c r="O23"/>
    </row>
    <row r="24" spans="1:15" ht="23.1" customHeight="1" x14ac:dyDescent="0.3">
      <c r="A24" s="1"/>
      <c r="B24" s="1"/>
      <c r="C24"/>
      <c r="D24"/>
      <c r="E24" s="10"/>
      <c r="F24" s="11"/>
      <c r="G24" s="10"/>
      <c r="H24" s="11"/>
      <c r="I24" s="10"/>
      <c r="J24" s="11"/>
      <c r="L24"/>
      <c r="M24"/>
      <c r="N24"/>
      <c r="O24"/>
    </row>
    <row r="25" spans="1:15" ht="23.1" customHeight="1" x14ac:dyDescent="0.3">
      <c r="A25" s="1"/>
      <c r="B25" s="1"/>
      <c r="C25"/>
      <c r="D25"/>
      <c r="E25" s="10"/>
      <c r="F25" s="11"/>
      <c r="G25" s="10"/>
      <c r="H25" s="11"/>
      <c r="I25" s="10"/>
      <c r="J25" s="11"/>
      <c r="L25"/>
      <c r="M25"/>
      <c r="N25"/>
      <c r="O25"/>
    </row>
    <row r="26" spans="1:15" ht="23.1" customHeight="1" x14ac:dyDescent="0.3">
      <c r="A26" s="1"/>
      <c r="B26" s="1"/>
      <c r="C26"/>
      <c r="D26"/>
      <c r="E26" s="10"/>
      <c r="F26" s="11"/>
      <c r="G26" s="10"/>
      <c r="H26" s="11"/>
      <c r="I26" s="10"/>
      <c r="J26" s="11"/>
      <c r="L26"/>
      <c r="M26"/>
      <c r="N26"/>
      <c r="O26"/>
    </row>
    <row r="27" spans="1:15" ht="23.1" customHeight="1" x14ac:dyDescent="0.3">
      <c r="A27" s="1"/>
      <c r="B27" s="1"/>
      <c r="C27"/>
      <c r="D27"/>
      <c r="E27" s="10"/>
      <c r="F27" s="11"/>
      <c r="G27" s="10"/>
      <c r="H27" s="11"/>
      <c r="I27" s="10"/>
      <c r="J27" s="11"/>
      <c r="L27" s="104"/>
      <c r="M27" s="104"/>
      <c r="N27" s="104"/>
      <c r="O27"/>
    </row>
    <row r="28" spans="1:15" ht="23.1" customHeight="1" x14ac:dyDescent="0.3">
      <c r="A28" s="1"/>
      <c r="B28" s="1"/>
      <c r="C28"/>
      <c r="D28"/>
      <c r="E28" s="10"/>
      <c r="F28" s="11"/>
      <c r="G28" s="10"/>
      <c r="H28" s="11"/>
      <c r="I28" s="10"/>
      <c r="J28" s="11"/>
      <c r="L28" s="11"/>
      <c r="M28" s="10"/>
      <c r="N28" s="10"/>
      <c r="O28"/>
    </row>
    <row r="29" spans="1:15" ht="23.1" customHeight="1" x14ac:dyDescent="0.3">
      <c r="B29" s="1"/>
      <c r="C29"/>
      <c r="D29"/>
      <c r="E29" s="10"/>
      <c r="F29" s="11"/>
      <c r="G29" s="10"/>
      <c r="H29" s="11"/>
      <c r="I29" s="10"/>
      <c r="J29" s="11"/>
      <c r="L29" s="11"/>
      <c r="M29" s="10"/>
      <c r="N29" s="10"/>
      <c r="O29"/>
    </row>
    <row r="30" spans="1:15" ht="23.1" customHeight="1" x14ac:dyDescent="0.3">
      <c r="B30" s="63"/>
      <c r="C30" s="59"/>
      <c r="D30" s="59"/>
      <c r="E30" s="10"/>
      <c r="F30" s="11"/>
      <c r="G30" s="10"/>
      <c r="H30" s="11"/>
      <c r="I30" s="10"/>
      <c r="J30" s="11"/>
      <c r="L30" s="11"/>
      <c r="M30" s="10"/>
      <c r="N30" s="10"/>
      <c r="O30"/>
    </row>
    <row r="31" spans="1:15" ht="23.1" customHeight="1" x14ac:dyDescent="0.3">
      <c r="B31" s="63"/>
      <c r="C31" s="59"/>
      <c r="D31" s="59"/>
      <c r="E31" s="10"/>
      <c r="F31" s="11"/>
      <c r="G31" s="10"/>
      <c r="H31" s="11"/>
      <c r="I31" s="10"/>
      <c r="J31" s="11"/>
      <c r="L31"/>
      <c r="M31"/>
      <c r="N31"/>
      <c r="O31"/>
    </row>
    <row r="32" spans="1:15" ht="23.1" customHeight="1" x14ac:dyDescent="0.3">
      <c r="B32" s="64"/>
      <c r="C32" s="58"/>
      <c r="D32" s="58"/>
      <c r="E32" s="10"/>
      <c r="F32" s="11"/>
      <c r="G32" s="10"/>
      <c r="H32" s="11"/>
      <c r="I32" s="10"/>
      <c r="J32" s="11"/>
      <c r="L32"/>
      <c r="M32"/>
      <c r="N32"/>
      <c r="O32"/>
    </row>
    <row r="33" spans="2:15" ht="23.1" customHeight="1" x14ac:dyDescent="0.3">
      <c r="B33" s="64"/>
      <c r="C33" s="58"/>
      <c r="D33" s="58"/>
      <c r="E33" s="10"/>
      <c r="F33" s="11"/>
      <c r="G33" s="10"/>
      <c r="H33" s="11"/>
      <c r="I33" s="10"/>
      <c r="J33" s="11"/>
      <c r="L33"/>
      <c r="M33"/>
      <c r="N33"/>
      <c r="O33"/>
    </row>
    <row r="34" spans="2:15" ht="23.1" customHeight="1" x14ac:dyDescent="0.3">
      <c r="B34" s="64"/>
      <c r="C34" s="58"/>
      <c r="D34" s="58"/>
      <c r="E34" s="10"/>
      <c r="F34" s="11"/>
      <c r="G34" s="10"/>
      <c r="H34" s="11"/>
      <c r="I34" s="10"/>
      <c r="J34" s="11"/>
      <c r="L34"/>
      <c r="M34"/>
      <c r="N34"/>
      <c r="O34"/>
    </row>
    <row r="35" spans="2:15" ht="23.1" customHeight="1" x14ac:dyDescent="0.3">
      <c r="B35" s="64"/>
      <c r="C35" s="58"/>
      <c r="D35" s="58"/>
      <c r="E35" s="10"/>
      <c r="F35" s="11"/>
      <c r="G35" s="10"/>
      <c r="H35" s="11"/>
      <c r="I35" s="10"/>
      <c r="J35" s="11"/>
      <c r="L35"/>
      <c r="M35"/>
      <c r="N35"/>
      <c r="O35"/>
    </row>
  </sheetData>
  <sheetProtection selectLockedCells="1" selectUnlockedCells="1"/>
  <sortState xmlns:xlrd2="http://schemas.microsoft.com/office/spreadsheetml/2017/richdata2" ref="B19:C23">
    <sortCondition ref="B19:B23"/>
  </sortState>
  <mergeCells count="9">
    <mergeCell ref="A1:O1"/>
    <mergeCell ref="B2:K2"/>
    <mergeCell ref="L27:N27"/>
    <mergeCell ref="B6:C6"/>
    <mergeCell ref="L6:N6"/>
    <mergeCell ref="L7:N7"/>
    <mergeCell ref="L13:N13"/>
    <mergeCell ref="L18:N18"/>
    <mergeCell ref="A4:K4"/>
  </mergeCells>
  <conditionalFormatting sqref="E7:E15">
    <cfRule type="expression" dxfId="65" priority="22" stopIfTrue="1">
      <formula>F7=4</formula>
    </cfRule>
    <cfRule type="expression" dxfId="64" priority="23" stopIfTrue="1">
      <formula>F7=5</formula>
    </cfRule>
    <cfRule type="expression" dxfId="63" priority="24" stopIfTrue="1">
      <formula>F7=6</formula>
    </cfRule>
    <cfRule type="expression" dxfId="62" priority="34" stopIfTrue="1">
      <formula>F7=3</formula>
    </cfRule>
    <cfRule type="expression" dxfId="61" priority="35" stopIfTrue="1">
      <formula>F7=2</formula>
    </cfRule>
    <cfRule type="expression" dxfId="60" priority="36" stopIfTrue="1">
      <formula>F7=1</formula>
    </cfRule>
  </conditionalFormatting>
  <conditionalFormatting sqref="G7:G15">
    <cfRule type="expression" dxfId="59" priority="7" stopIfTrue="1">
      <formula>H7=4</formula>
    </cfRule>
    <cfRule type="expression" dxfId="58" priority="8" stopIfTrue="1">
      <formula>H7=5</formula>
    </cfRule>
    <cfRule type="expression" dxfId="57" priority="9" stopIfTrue="1">
      <formula>H7=6</formula>
    </cfRule>
    <cfRule type="expression" dxfId="56" priority="10" stopIfTrue="1">
      <formula>H7=3</formula>
    </cfRule>
    <cfRule type="expression" dxfId="55" priority="11" stopIfTrue="1">
      <formula>H7=2</formula>
    </cfRule>
    <cfRule type="expression" dxfId="54" priority="12" stopIfTrue="1">
      <formula>H7=1</formula>
    </cfRule>
  </conditionalFormatting>
  <conditionalFormatting sqref="I7:I15">
    <cfRule type="expression" dxfId="53" priority="1" stopIfTrue="1">
      <formula>J7=4</formula>
    </cfRule>
    <cfRule type="expression" dxfId="52" priority="2" stopIfTrue="1">
      <formula>J7=5</formula>
    </cfRule>
    <cfRule type="expression" dxfId="51" priority="3" stopIfTrue="1">
      <formula>J7=6</formula>
    </cfRule>
    <cfRule type="expression" dxfId="50" priority="4" stopIfTrue="1">
      <formula>J7=3</formula>
    </cfRule>
    <cfRule type="expression" dxfId="49" priority="5" stopIfTrue="1">
      <formula>J7=2</formula>
    </cfRule>
    <cfRule type="expression" dxfId="48" priority="6" stopIfTrue="1">
      <formula>J7=1</formula>
    </cfRule>
  </conditionalFormatting>
  <printOptions horizontalCentered="1" gridLines="1"/>
  <pageMargins left="0.31496062992125984" right="0.31496062992125984" top="0.19685039370078741" bottom="0.15748031496062992" header="0.31496062992125984" footer="0.31496062992125984"/>
  <pageSetup paperSize="9" scale="65" firstPageNumber="0" orientation="landscape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3"/>
  <sheetViews>
    <sheetView zoomScale="130" zoomScaleNormal="130" workbookViewId="0">
      <selection activeCell="G10" sqref="G10"/>
    </sheetView>
  </sheetViews>
  <sheetFormatPr defaultColWidth="9" defaultRowHeight="14.4" x14ac:dyDescent="0.3"/>
  <cols>
    <col min="1" max="1" width="7.5546875" style="15" customWidth="1"/>
    <col min="2" max="2" width="8.44140625" style="9" customWidth="1"/>
    <col min="3" max="3" width="12.44140625" style="15" customWidth="1"/>
    <col min="4" max="4" width="35.5546875" style="9" customWidth="1"/>
    <col min="5" max="5" width="8.109375" style="15" customWidth="1"/>
    <col min="6" max="6" width="5.44140625" style="33" bestFit="1" customWidth="1"/>
    <col min="7" max="7" width="9.44140625" style="15" customWidth="1"/>
    <col min="8" max="8" width="4.5546875" style="15" customWidth="1"/>
    <col min="9" max="9" width="8.5546875" style="15" customWidth="1"/>
    <col min="10" max="10" width="3.8867187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6384" width="9" style="15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21" x14ac:dyDescent="0.3">
      <c r="B2" s="109" t="s">
        <v>40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21" x14ac:dyDescent="0.3">
      <c r="B3" s="32"/>
    </row>
    <row r="4" spans="1:21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1" ht="12.75" customHeight="1" x14ac:dyDescent="0.3">
      <c r="B5" s="32"/>
      <c r="K5" s="39"/>
    </row>
    <row r="6" spans="1:21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35</v>
      </c>
      <c r="M6" s="104"/>
      <c r="N6" s="104"/>
      <c r="Q6" s="36"/>
      <c r="R6" s="36"/>
      <c r="S6" s="36"/>
      <c r="T6" s="36"/>
      <c r="U6" s="41"/>
    </row>
    <row r="7" spans="1:21" ht="18" customHeight="1" x14ac:dyDescent="0.3">
      <c r="A7" s="1">
        <v>86</v>
      </c>
      <c r="B7" t="s">
        <v>220</v>
      </c>
      <c r="C7" t="s">
        <v>118</v>
      </c>
      <c r="D7" t="s">
        <v>36</v>
      </c>
      <c r="E7" s="10">
        <v>12.75</v>
      </c>
      <c r="F7" s="11" cm="1">
        <f t="array" ref="F7">SUMPRODUCT((E7&lt;=E$7:E$9)/COUNTIF(E$7:E$9,E$7:E$9))</f>
        <v>1</v>
      </c>
      <c r="G7" s="10">
        <v>12.85</v>
      </c>
      <c r="H7" s="11" cm="1">
        <f t="array" ref="H7">SUMPRODUCT((G7&lt;=G$7:G$9)/COUNTIF(G$7:G$9,G$7:G$9))</f>
        <v>1</v>
      </c>
      <c r="I7" s="10">
        <f t="shared" ref="I7" si="0">E7+G7</f>
        <v>25.6</v>
      </c>
      <c r="J7" s="11" cm="1">
        <f t="array" ref="J7">SUMPRODUCT((I7&lt;=I$7:I$9)/COUNTIF(I$7:I$9,I$7:I$9))</f>
        <v>1</v>
      </c>
      <c r="K7" s="39"/>
      <c r="M7" s="10"/>
      <c r="N7" s="10"/>
      <c r="O7" s="11"/>
      <c r="Q7" s="36"/>
      <c r="R7" s="36"/>
      <c r="S7" s="36"/>
      <c r="T7" s="36"/>
      <c r="U7" s="41"/>
    </row>
    <row r="8" spans="1:21" ht="17.100000000000001" customHeight="1" x14ac:dyDescent="0.3">
      <c r="A8" s="1">
        <v>67</v>
      </c>
      <c r="B8" t="s">
        <v>221</v>
      </c>
      <c r="C8" t="s">
        <v>186</v>
      </c>
      <c r="D8" t="s">
        <v>121</v>
      </c>
      <c r="E8" s="10">
        <v>12.1</v>
      </c>
      <c r="F8" s="11" cm="1">
        <f t="array" ref="F8">SUMPRODUCT((E8&lt;=E$7:E$9)/COUNTIF(E$7:E$9,E$7:E$9))</f>
        <v>3</v>
      </c>
      <c r="G8" s="10">
        <v>10.6</v>
      </c>
      <c r="H8" s="11" cm="1">
        <f t="array" ref="H8">SUMPRODUCT((G8&lt;=G$7:G$9)/COUNTIF(G$7:G$9,G$7:G$9))</f>
        <v>3</v>
      </c>
      <c r="I8" s="10">
        <f>E8+G8</f>
        <v>22.7</v>
      </c>
      <c r="J8" s="11" cm="1">
        <f t="array" ref="J8">SUMPRODUCT((I8&lt;=I$7:I$9)/COUNTIF(I$7:I$9,I$7:I$9))</f>
        <v>3</v>
      </c>
      <c r="K8" s="39"/>
      <c r="M8" s="10"/>
      <c r="N8" s="10"/>
      <c r="O8" s="11"/>
      <c r="Q8" s="36"/>
      <c r="R8" s="36"/>
      <c r="S8" s="36"/>
      <c r="T8" s="36"/>
      <c r="U8" s="41"/>
    </row>
    <row r="9" spans="1:21" x14ac:dyDescent="0.3">
      <c r="A9" s="1">
        <v>69</v>
      </c>
      <c r="B9" s="87" t="s">
        <v>141</v>
      </c>
      <c r="C9" s="45" t="s">
        <v>48</v>
      </c>
      <c r="D9" s="87" t="s">
        <v>121</v>
      </c>
      <c r="E9" s="10">
        <v>12.35</v>
      </c>
      <c r="F9" s="11" cm="1">
        <f t="array" ref="F9">SUMPRODUCT((E9&lt;=E$7:E$9)/COUNTIF(E$7:E$9,E$7:E$9))</f>
        <v>2</v>
      </c>
      <c r="G9" s="10">
        <v>12.3</v>
      </c>
      <c r="H9" s="11" cm="1">
        <f t="array" ref="H9">SUMPRODUCT((G9&lt;=G$7:G$9)/COUNTIF(G$7:G$9,G$7:G$9))</f>
        <v>2</v>
      </c>
      <c r="I9" s="10">
        <f>E9+G9</f>
        <v>24.65</v>
      </c>
      <c r="J9" s="11" cm="1">
        <f t="array" ref="J9">SUMPRODUCT((I9&lt;=I$7:I$9)/COUNTIF(I$7:I$9,I$7:I$9))</f>
        <v>2</v>
      </c>
      <c r="K9" s="42"/>
      <c r="L9" s="16"/>
      <c r="M9" s="17"/>
      <c r="N9" s="17"/>
      <c r="O9" s="16"/>
    </row>
    <row r="10" spans="1:21" x14ac:dyDescent="0.3">
      <c r="A10" s="1"/>
      <c r="B10"/>
      <c r="C10"/>
      <c r="D10"/>
      <c r="E10" s="10"/>
      <c r="F10" s="11"/>
      <c r="G10" s="10"/>
      <c r="H10" s="11"/>
      <c r="I10" s="10"/>
      <c r="J10" s="11"/>
      <c r="L10" s="16"/>
      <c r="M10" s="17"/>
      <c r="N10" s="17"/>
      <c r="O10" s="16"/>
    </row>
    <row r="11" spans="1:21" x14ac:dyDescent="0.3">
      <c r="A11" s="1"/>
      <c r="B11"/>
      <c r="C11"/>
      <c r="D11"/>
      <c r="E11" s="10"/>
      <c r="F11" s="11"/>
      <c r="G11" s="10"/>
      <c r="H11" s="11"/>
      <c r="I11" s="10"/>
      <c r="J11" s="11"/>
      <c r="L11" s="16"/>
      <c r="M11" s="17"/>
      <c r="N11" s="17"/>
      <c r="O11" s="16"/>
    </row>
    <row r="12" spans="1:21" x14ac:dyDescent="0.3">
      <c r="A12" s="1"/>
      <c r="B12"/>
      <c r="C12"/>
      <c r="D12"/>
      <c r="E12" s="10"/>
      <c r="F12" s="11"/>
      <c r="G12" s="10"/>
      <c r="H12" s="11"/>
      <c r="I12" s="10"/>
      <c r="J12" s="11"/>
    </row>
    <row r="13" spans="1:21" x14ac:dyDescent="0.3">
      <c r="A13" s="1"/>
      <c r="B13" s="60"/>
      <c r="C13" s="60"/>
      <c r="D13" s="65"/>
      <c r="E13" s="10"/>
      <c r="F13" s="11"/>
      <c r="G13" s="10"/>
      <c r="H13" s="11"/>
      <c r="I13" s="10"/>
      <c r="J13" s="11"/>
    </row>
  </sheetData>
  <sheetProtection selectLockedCells="1" selectUnlockedCells="1"/>
  <mergeCells count="5">
    <mergeCell ref="A1:O1"/>
    <mergeCell ref="L6:N6"/>
    <mergeCell ref="B6:C6"/>
    <mergeCell ref="B2:O2"/>
    <mergeCell ref="B4:O4"/>
  </mergeCells>
  <conditionalFormatting sqref="E7:E13">
    <cfRule type="expression" dxfId="47" priority="10" stopIfTrue="1">
      <formula>F7=3</formula>
    </cfRule>
    <cfRule type="expression" dxfId="46" priority="11" stopIfTrue="1">
      <formula>F7=2</formula>
    </cfRule>
    <cfRule type="expression" dxfId="45" priority="12" stopIfTrue="1">
      <formula>F7=1</formula>
    </cfRule>
  </conditionalFormatting>
  <conditionalFormatting sqref="G7:G13">
    <cfRule type="expression" dxfId="44" priority="1" stopIfTrue="1">
      <formula>H7=3</formula>
    </cfRule>
    <cfRule type="expression" dxfId="43" priority="2" stopIfTrue="1">
      <formula>H7=2</formula>
    </cfRule>
    <cfRule type="expression" dxfId="42" priority="3" stopIfTrue="1">
      <formula>H7=1</formula>
    </cfRule>
  </conditionalFormatting>
  <conditionalFormatting sqref="I7:I13">
    <cfRule type="expression" dxfId="41" priority="4" stopIfTrue="1">
      <formula>J7=3</formula>
    </cfRule>
    <cfRule type="expression" dxfId="40" priority="5" stopIfTrue="1">
      <formula>J7=2</formula>
    </cfRule>
    <cfRule type="expression" dxfId="39" priority="6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8"/>
  <sheetViews>
    <sheetView zoomScale="150" zoomScaleNormal="150" workbookViewId="0">
      <selection activeCell="J8" sqref="J8"/>
    </sheetView>
  </sheetViews>
  <sheetFormatPr defaultColWidth="9" defaultRowHeight="14.4" x14ac:dyDescent="0.3"/>
  <cols>
    <col min="1" max="1" width="4.5546875" style="15" customWidth="1"/>
    <col min="2" max="2" width="7.44140625" style="9" customWidth="1"/>
    <col min="3" max="3" width="14.88671875" style="15" customWidth="1"/>
    <col min="4" max="4" width="25.109375" style="9" customWidth="1"/>
    <col min="5" max="5" width="9.44140625" style="15" customWidth="1"/>
    <col min="6" max="6" width="5.44140625" style="33" customWidth="1"/>
    <col min="7" max="7" width="9.44140625" style="15" customWidth="1"/>
    <col min="8" max="8" width="4.5546875" style="15" customWidth="1"/>
    <col min="9" max="9" width="10.5546875" style="15" customWidth="1"/>
    <col min="10" max="10" width="4.554687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6384" width="9" style="15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1" ht="21" x14ac:dyDescent="0.35">
      <c r="A2" s="102" t="s">
        <v>187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90"/>
      <c r="N2" s="90"/>
      <c r="O2" s="90"/>
      <c r="P2" s="90"/>
    </row>
    <row r="3" spans="1:21" ht="9.75" customHeight="1" x14ac:dyDescent="0.3">
      <c r="B3" s="15"/>
      <c r="C3" s="32"/>
      <c r="D3" s="15"/>
      <c r="E3" s="9"/>
      <c r="F3" s="15"/>
      <c r="G3" s="33"/>
      <c r="L3" s="15"/>
      <c r="M3" s="11"/>
    </row>
    <row r="4" spans="1:21" x14ac:dyDescent="0.3">
      <c r="A4" s="103" t="s">
        <v>217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91"/>
      <c r="P4" s="91"/>
    </row>
    <row r="5" spans="1:21" ht="12.75" customHeight="1" x14ac:dyDescent="0.3">
      <c r="B5" s="32"/>
      <c r="K5" s="39"/>
    </row>
    <row r="6" spans="1:21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212</v>
      </c>
      <c r="M6" s="104"/>
      <c r="N6" s="104"/>
      <c r="O6" s="7"/>
    </row>
    <row r="7" spans="1:21" ht="19.8" x14ac:dyDescent="0.3">
      <c r="A7" s="1">
        <v>75</v>
      </c>
      <c r="B7" t="s">
        <v>188</v>
      </c>
      <c r="C7" t="s">
        <v>189</v>
      </c>
      <c r="D7" t="s">
        <v>32</v>
      </c>
      <c r="E7" s="10">
        <v>0</v>
      </c>
      <c r="F7" s="51" cm="1">
        <f t="array" ref="F7">SUMPRODUCT((E7&lt;=E$7:E$7)/COUNTIF(E$7:E$7,E$7:E$7))</f>
        <v>1</v>
      </c>
      <c r="G7" s="10">
        <v>0</v>
      </c>
      <c r="H7" s="51" cm="1">
        <f t="array" ref="H7">SUMPRODUCT((G7&lt;=G$7:G$7)/COUNTIF(G$7:G$7,G$7:G$7))</f>
        <v>1</v>
      </c>
      <c r="I7" s="10">
        <f t="shared" ref="I7" si="0">E7+G7</f>
        <v>0</v>
      </c>
      <c r="J7" s="51" cm="1">
        <f t="array" ref="J7">SUMPRODUCT((I7&lt;=I$7:I$7)/COUNTIF(I$7:I$7,I$7:I$7))</f>
        <v>1</v>
      </c>
      <c r="K7" s="52"/>
      <c r="L7" s="104"/>
      <c r="M7" s="104"/>
      <c r="N7" s="104"/>
      <c r="O7" s="7"/>
      <c r="Q7" s="36"/>
      <c r="R7" s="36"/>
      <c r="S7" s="36"/>
      <c r="T7" s="36"/>
    </row>
    <row r="8" spans="1:21" ht="24.9" customHeight="1" x14ac:dyDescent="0.3">
      <c r="A8" s="1"/>
      <c r="B8"/>
      <c r="C8"/>
      <c r="D8"/>
      <c r="E8" s="10"/>
      <c r="F8" s="51"/>
      <c r="G8" s="10"/>
      <c r="H8" s="51"/>
      <c r="I8" s="10"/>
      <c r="J8" s="51"/>
      <c r="K8" s="50"/>
      <c r="M8" s="10"/>
      <c r="N8" s="10"/>
      <c r="O8" s="11"/>
      <c r="Q8" s="36"/>
      <c r="R8" s="36"/>
      <c r="S8" s="36"/>
      <c r="T8" s="36"/>
    </row>
    <row r="9" spans="1:21" ht="24.9" customHeight="1" x14ac:dyDescent="0.3">
      <c r="A9" s="1"/>
      <c r="B9"/>
      <c r="C9"/>
      <c r="D9"/>
      <c r="E9" s="10"/>
      <c r="F9" s="51"/>
      <c r="G9" s="10"/>
      <c r="H9" s="51"/>
      <c r="I9" s="10"/>
      <c r="J9" s="51"/>
      <c r="K9" s="50"/>
      <c r="M9" s="10"/>
      <c r="N9" s="10"/>
      <c r="O9" s="11"/>
      <c r="Q9" s="36"/>
      <c r="R9" s="36"/>
      <c r="S9" s="36"/>
      <c r="T9" s="36"/>
    </row>
    <row r="10" spans="1:21" ht="24.9" customHeight="1" x14ac:dyDescent="0.3">
      <c r="A10" s="1"/>
      <c r="B10"/>
      <c r="C10"/>
      <c r="D10"/>
      <c r="E10" s="10"/>
      <c r="F10" s="51"/>
      <c r="G10" s="10"/>
      <c r="H10" s="51"/>
      <c r="I10" s="10"/>
      <c r="J10" s="51"/>
      <c r="K10" s="50"/>
      <c r="M10" s="10"/>
      <c r="Q10" s="36"/>
      <c r="R10" s="36"/>
      <c r="S10" s="36"/>
      <c r="T10" s="36"/>
    </row>
    <row r="11" spans="1:21" ht="24.9" customHeight="1" x14ac:dyDescent="0.3">
      <c r="A11" s="1"/>
      <c r="B11"/>
      <c r="C11"/>
      <c r="D11"/>
      <c r="E11" s="10"/>
      <c r="F11" s="51"/>
      <c r="G11" s="10"/>
      <c r="H11" s="51"/>
      <c r="I11" s="10"/>
      <c r="J11" s="51"/>
      <c r="K11" s="50"/>
      <c r="L11" s="104"/>
      <c r="M11" s="104"/>
      <c r="N11" s="104"/>
      <c r="O11" s="7"/>
      <c r="Q11" s="36"/>
      <c r="R11" s="36"/>
      <c r="S11" s="36"/>
      <c r="T11" s="36"/>
    </row>
    <row r="12" spans="1:21" ht="24.9" customHeight="1" x14ac:dyDescent="0.3">
      <c r="A12" s="67"/>
      <c r="B12" s="68"/>
      <c r="C12" s="68"/>
      <c r="D12"/>
      <c r="E12" s="10"/>
      <c r="F12" s="51"/>
      <c r="G12" s="10"/>
      <c r="H12" s="51"/>
      <c r="I12" s="10"/>
      <c r="J12" s="86"/>
      <c r="K12" s="50"/>
      <c r="M12" s="10"/>
      <c r="N12" s="10"/>
      <c r="O12" s="11"/>
      <c r="Q12" s="36"/>
      <c r="R12" s="36"/>
      <c r="S12" s="36"/>
      <c r="T12" s="36"/>
    </row>
    <row r="13" spans="1:21" ht="24.9" customHeight="1" x14ac:dyDescent="0.3">
      <c r="A13" s="1"/>
      <c r="B13"/>
      <c r="C13"/>
      <c r="D13"/>
      <c r="E13" s="10"/>
      <c r="F13" s="51"/>
      <c r="G13" s="10"/>
      <c r="H13" s="51"/>
      <c r="I13" s="10"/>
      <c r="J13" s="51"/>
      <c r="K13" s="50"/>
      <c r="M13" s="10"/>
      <c r="N13" s="10"/>
      <c r="O13" s="11"/>
      <c r="Q13" s="36"/>
      <c r="R13" s="36"/>
      <c r="S13" s="36"/>
      <c r="T13" s="36"/>
    </row>
    <row r="14" spans="1:21" x14ac:dyDescent="0.3">
      <c r="B14" s="49"/>
      <c r="C14" s="50"/>
      <c r="D14" s="49"/>
      <c r="E14" s="10"/>
      <c r="F14" s="51"/>
      <c r="G14" s="51"/>
      <c r="H14" s="10"/>
      <c r="I14" s="51"/>
      <c r="J14" s="10"/>
      <c r="K14" s="51"/>
      <c r="L14" s="50"/>
      <c r="M14" s="11"/>
      <c r="N14" s="10"/>
      <c r="R14" s="46"/>
      <c r="S14" s="46"/>
      <c r="T14" s="46"/>
      <c r="U14" s="46"/>
    </row>
    <row r="15" spans="1:21" x14ac:dyDescent="0.3">
      <c r="B15" s="49"/>
      <c r="C15" s="50"/>
      <c r="D15" s="49"/>
      <c r="E15" s="10"/>
      <c r="F15" s="51"/>
      <c r="G15" s="10"/>
      <c r="H15" s="51"/>
      <c r="I15" s="10"/>
      <c r="J15" s="51"/>
      <c r="K15" s="50"/>
    </row>
    <row r="16" spans="1:21" x14ac:dyDescent="0.3">
      <c r="B16" s="49"/>
      <c r="C16" s="50"/>
      <c r="D16" s="49"/>
      <c r="E16" s="10"/>
      <c r="F16" s="51"/>
      <c r="G16" s="10"/>
      <c r="H16" s="51"/>
      <c r="I16" s="10"/>
      <c r="J16" s="51"/>
      <c r="K16" s="50"/>
      <c r="L16" s="51"/>
      <c r="M16" s="50"/>
      <c r="N16" s="50"/>
    </row>
    <row r="17" spans="2:14" x14ac:dyDescent="0.3">
      <c r="B17" s="49"/>
      <c r="C17" s="50"/>
      <c r="D17" s="49"/>
      <c r="E17" s="10"/>
      <c r="F17" s="51"/>
      <c r="G17" s="10"/>
      <c r="H17" s="51"/>
      <c r="I17" s="10"/>
      <c r="J17" s="51"/>
      <c r="K17" s="50"/>
      <c r="L17" s="51"/>
      <c r="M17" s="50"/>
      <c r="N17" s="50"/>
    </row>
    <row r="18" spans="2:14" x14ac:dyDescent="0.3">
      <c r="B18" s="49"/>
      <c r="E18" s="10"/>
      <c r="F18" s="51"/>
      <c r="G18" s="10"/>
      <c r="H18" s="51"/>
      <c r="I18" s="10"/>
      <c r="J18" s="51"/>
      <c r="K18" s="50"/>
    </row>
  </sheetData>
  <sheetProtection selectLockedCells="1" selectUnlockedCells="1"/>
  <mergeCells count="7">
    <mergeCell ref="L11:N11"/>
    <mergeCell ref="A1:N1"/>
    <mergeCell ref="L6:N6"/>
    <mergeCell ref="L7:N7"/>
    <mergeCell ref="B6:C6"/>
    <mergeCell ref="A2:L2"/>
    <mergeCell ref="A4:N4"/>
  </mergeCells>
  <conditionalFormatting sqref="G7:G13 I7:I13 E7:E18 H14 J14 G15:G18 I15:I18">
    <cfRule type="expression" dxfId="38" priority="1" stopIfTrue="1">
      <formula>F7=3</formula>
    </cfRule>
    <cfRule type="expression" dxfId="37" priority="2" stopIfTrue="1">
      <formula>F7=2</formula>
    </cfRule>
    <cfRule type="expression" dxfId="36" priority="3" stopIfTrue="1">
      <formula>F7=1</formula>
    </cfRule>
  </conditionalFormatting>
  <printOptions horizontalCentered="1"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3"/>
  <sheetViews>
    <sheetView zoomScale="150" zoomScaleNormal="150" workbookViewId="0">
      <selection activeCell="F13" sqref="F13"/>
    </sheetView>
  </sheetViews>
  <sheetFormatPr defaultColWidth="9" defaultRowHeight="14.4" x14ac:dyDescent="0.3"/>
  <cols>
    <col min="1" max="1" width="5.44140625" customWidth="1"/>
    <col min="2" max="2" width="8.44140625" style="2" customWidth="1"/>
    <col min="3" max="3" width="10.44140625" customWidth="1"/>
    <col min="4" max="4" width="30.44140625" style="2" customWidth="1"/>
    <col min="5" max="5" width="7.5546875" bestFit="1" customWidth="1"/>
    <col min="6" max="6" width="5.44140625" style="3" bestFit="1" customWidth="1"/>
    <col min="7" max="7" width="7.5546875" bestFit="1" customWidth="1"/>
    <col min="8" max="8" width="5.44140625" bestFit="1" customWidth="1"/>
    <col min="9" max="9" width="7.5546875" bestFit="1" customWidth="1"/>
    <col min="10" max="10" width="3.88671875" bestFit="1" customWidth="1"/>
    <col min="11" max="11" width="1.5546875" customWidth="1"/>
    <col min="12" max="12" width="2" style="4" bestFit="1" customWidth="1"/>
    <col min="13" max="13" width="5.5546875" customWidth="1"/>
    <col min="14" max="14" width="7.44140625" customWidth="1"/>
    <col min="15" max="15" width="5.88671875" customWidth="1"/>
    <col min="17" max="17" width="26.44140625" bestFit="1" customWidth="1"/>
    <col min="20" max="20" width="14" bestFit="1" customWidth="1"/>
    <col min="21" max="21" width="10.44140625" bestFit="1" customWidth="1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21" x14ac:dyDescent="0.3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1" x14ac:dyDescent="0.3">
      <c r="B3" s="1"/>
    </row>
    <row r="4" spans="1:21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1" x14ac:dyDescent="0.3">
      <c r="B5" s="1"/>
      <c r="K5" s="14"/>
    </row>
    <row r="6" spans="1:21" ht="30.6" x14ac:dyDescent="0.3">
      <c r="A6" t="s">
        <v>28</v>
      </c>
      <c r="B6" s="107" t="s">
        <v>29</v>
      </c>
      <c r="C6" s="107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14"/>
      <c r="L6" s="104" t="s">
        <v>213</v>
      </c>
      <c r="M6" s="104"/>
      <c r="N6" s="104"/>
      <c r="O6" s="7"/>
    </row>
    <row r="7" spans="1:21" ht="30.6" x14ac:dyDescent="0.3">
      <c r="A7" s="1">
        <v>88</v>
      </c>
      <c r="B7" t="s">
        <v>53</v>
      </c>
      <c r="C7" t="s">
        <v>190</v>
      </c>
      <c r="D7" t="s">
        <v>58</v>
      </c>
      <c r="E7" s="10">
        <v>12.6</v>
      </c>
      <c r="F7" s="54" cm="1">
        <f t="array" ref="F7">SUMPRODUCT((E7&lt;=E$7:E$7)/COUNTIF(E$7:E$7,E$7:E$7))</f>
        <v>1</v>
      </c>
      <c r="G7" s="10">
        <v>12.25</v>
      </c>
      <c r="H7" s="54" cm="1">
        <f t="array" ref="H7">SUMPRODUCT((G7&lt;=G$7:G$7)/COUNTIF(G$7:G$7,G$7:G$7))</f>
        <v>1</v>
      </c>
      <c r="I7" s="10">
        <f t="shared" ref="I7" si="0">E7+G7</f>
        <v>24.85</v>
      </c>
      <c r="J7" s="54" cm="1">
        <f t="array" ref="J7">SUMPRODUCT((I7&lt;=I$7:I$7)/COUNTIF(I$7:I$7,I$7:I$7))</f>
        <v>1</v>
      </c>
      <c r="K7" s="14"/>
      <c r="L7" s="104"/>
      <c r="M7" s="104"/>
      <c r="N7" s="104"/>
      <c r="O7" s="7" t="s">
        <v>3</v>
      </c>
      <c r="Q7" s="18"/>
      <c r="R7" s="18"/>
      <c r="S7" s="18"/>
      <c r="T7" s="18"/>
      <c r="U7" s="19"/>
    </row>
    <row r="8" spans="1:21" x14ac:dyDescent="0.3">
      <c r="A8" s="1"/>
      <c r="B8"/>
      <c r="D8"/>
      <c r="E8" s="10"/>
      <c r="F8" s="54"/>
      <c r="G8" s="10"/>
      <c r="H8" s="54"/>
      <c r="I8" s="10"/>
      <c r="J8" s="54"/>
      <c r="L8" s="11"/>
      <c r="M8" s="10"/>
      <c r="N8" s="10"/>
      <c r="O8" s="11"/>
      <c r="Q8" s="18"/>
      <c r="R8" s="18"/>
      <c r="S8" s="18"/>
      <c r="T8" s="18"/>
      <c r="U8" s="19"/>
    </row>
    <row r="9" spans="1:21" x14ac:dyDescent="0.3">
      <c r="A9" s="1"/>
      <c r="B9"/>
      <c r="D9"/>
      <c r="E9" s="10"/>
      <c r="F9" s="54"/>
      <c r="G9" s="10"/>
      <c r="H9" s="54"/>
      <c r="I9" s="10"/>
      <c r="J9" s="54"/>
      <c r="L9" s="11"/>
      <c r="M9" s="10"/>
      <c r="N9" s="10"/>
      <c r="O9" s="11"/>
      <c r="Q9" s="18"/>
      <c r="R9" s="18"/>
      <c r="S9" s="18"/>
      <c r="T9" s="18"/>
      <c r="U9" s="19"/>
    </row>
    <row r="10" spans="1:21" x14ac:dyDescent="0.3">
      <c r="A10" s="66"/>
      <c r="B10" s="61"/>
      <c r="C10" s="61"/>
      <c r="D10" s="61"/>
      <c r="E10" s="10"/>
      <c r="F10" s="54"/>
      <c r="G10" s="10"/>
      <c r="H10" s="54"/>
      <c r="I10" s="10"/>
      <c r="J10" s="54"/>
      <c r="L10" s="11"/>
      <c r="M10" s="10"/>
      <c r="N10" s="10"/>
      <c r="Q10" s="18"/>
      <c r="R10" s="18"/>
      <c r="S10" s="18"/>
      <c r="T10" s="18"/>
      <c r="U10" s="19"/>
    </row>
    <row r="11" spans="1:21" ht="19.8" x14ac:dyDescent="0.3">
      <c r="A11" s="1"/>
      <c r="B11"/>
      <c r="D11"/>
      <c r="E11" s="10"/>
      <c r="F11" s="54"/>
      <c r="G11" s="10"/>
      <c r="H11" s="54"/>
      <c r="I11" s="10"/>
      <c r="J11" s="54"/>
      <c r="L11" s="104"/>
      <c r="M11" s="104"/>
      <c r="N11" s="104"/>
      <c r="O11" s="7"/>
      <c r="Q11" s="18"/>
      <c r="R11" s="18"/>
      <c r="S11" s="18"/>
      <c r="T11" s="18"/>
      <c r="U11" s="19"/>
    </row>
    <row r="12" spans="1:21" x14ac:dyDescent="0.3">
      <c r="A12" s="1"/>
      <c r="B12"/>
      <c r="D12"/>
      <c r="E12" s="10"/>
      <c r="F12" s="54"/>
      <c r="G12" s="10"/>
      <c r="H12" s="54"/>
      <c r="I12" s="10"/>
      <c r="J12" s="54"/>
      <c r="L12" s="11"/>
      <c r="M12" s="10"/>
      <c r="N12" s="10"/>
      <c r="O12" s="11"/>
      <c r="Q12" s="18"/>
      <c r="R12" s="18"/>
      <c r="S12" s="18"/>
      <c r="T12" s="18"/>
      <c r="U12" s="19"/>
    </row>
    <row r="13" spans="1:21" x14ac:dyDescent="0.3">
      <c r="A13" s="1"/>
      <c r="B13"/>
      <c r="D13"/>
      <c r="E13" s="10"/>
      <c r="F13" s="54"/>
      <c r="G13" s="10"/>
      <c r="H13" s="54"/>
      <c r="I13" s="10"/>
      <c r="J13" s="54"/>
      <c r="L13" s="11"/>
      <c r="M13" s="10"/>
      <c r="N13" s="10"/>
      <c r="O13" s="11"/>
      <c r="Q13" s="18"/>
      <c r="R13" s="18"/>
      <c r="S13" s="18"/>
      <c r="T13" s="18"/>
      <c r="U13" s="19"/>
    </row>
    <row r="14" spans="1:21" x14ac:dyDescent="0.3">
      <c r="A14" s="1"/>
      <c r="B14"/>
      <c r="D14"/>
      <c r="E14" s="10"/>
      <c r="F14" s="54"/>
      <c r="G14" s="10"/>
      <c r="H14" s="54"/>
      <c r="I14" s="10"/>
      <c r="J14" s="54"/>
      <c r="L14" s="11"/>
      <c r="M14" s="10"/>
      <c r="N14" s="10"/>
      <c r="Q14" s="18"/>
      <c r="R14" s="18"/>
      <c r="S14" s="18"/>
      <c r="T14" s="18"/>
      <c r="U14" s="19"/>
    </row>
    <row r="15" spans="1:21" x14ac:dyDescent="0.3">
      <c r="A15" s="1"/>
      <c r="B15"/>
      <c r="D15"/>
      <c r="E15" s="10"/>
      <c r="F15" s="54"/>
      <c r="G15" s="10"/>
      <c r="H15" s="54"/>
      <c r="I15" s="10"/>
      <c r="J15" s="54"/>
      <c r="L15" s="11"/>
      <c r="M15" s="10"/>
      <c r="N15" s="10"/>
      <c r="O15" s="11"/>
      <c r="Q15" s="18"/>
      <c r="R15" s="18"/>
      <c r="S15" s="18"/>
      <c r="T15" s="18"/>
      <c r="U15" s="19"/>
    </row>
    <row r="16" spans="1:21" x14ac:dyDescent="0.3">
      <c r="A16" s="1"/>
      <c r="B16"/>
      <c r="D16"/>
      <c r="E16" s="10"/>
      <c r="F16" s="54"/>
      <c r="G16" s="10"/>
      <c r="H16" s="54"/>
      <c r="I16" s="10"/>
      <c r="J16" s="54"/>
      <c r="N16" s="10"/>
      <c r="O16" s="11"/>
      <c r="Q16" s="21"/>
      <c r="R16" s="21"/>
      <c r="S16" s="21"/>
      <c r="T16" s="21"/>
      <c r="U16" s="22"/>
    </row>
    <row r="17" spans="3:21" x14ac:dyDescent="0.3">
      <c r="Q17" s="21"/>
      <c r="R17" s="21"/>
      <c r="S17" s="21"/>
      <c r="T17" s="21"/>
      <c r="U17" s="22"/>
    </row>
    <row r="18" spans="3:21" x14ac:dyDescent="0.3">
      <c r="Q18" s="21"/>
      <c r="R18" s="21"/>
      <c r="S18" s="21"/>
      <c r="T18" s="21"/>
      <c r="U18" s="22"/>
    </row>
    <row r="19" spans="3:21" x14ac:dyDescent="0.3">
      <c r="Q19" s="21"/>
      <c r="R19" s="21"/>
      <c r="S19" s="21"/>
      <c r="T19" s="21"/>
      <c r="U19" s="22"/>
    </row>
    <row r="20" spans="3:21" x14ac:dyDescent="0.3">
      <c r="E20" s="53"/>
      <c r="Q20" s="21"/>
      <c r="R20" s="21"/>
      <c r="S20" s="21"/>
      <c r="T20" s="21"/>
      <c r="U20" s="22"/>
    </row>
    <row r="21" spans="3:21" x14ac:dyDescent="0.3">
      <c r="E21" s="53"/>
      <c r="Q21" s="21"/>
      <c r="R21" s="21"/>
      <c r="S21" s="21"/>
      <c r="T21" s="21"/>
      <c r="U21" s="22"/>
    </row>
    <row r="22" spans="3:21" x14ac:dyDescent="0.3">
      <c r="C22" s="15"/>
    </row>
    <row r="23" spans="3:21" x14ac:dyDescent="0.3">
      <c r="C23" s="15"/>
    </row>
  </sheetData>
  <sheetProtection selectLockedCells="1" selectUnlockedCells="1"/>
  <mergeCells count="7">
    <mergeCell ref="A1:O1"/>
    <mergeCell ref="L7:N7"/>
    <mergeCell ref="L11:N11"/>
    <mergeCell ref="B2:O2"/>
    <mergeCell ref="B4:O4"/>
    <mergeCell ref="B6:C6"/>
    <mergeCell ref="L6:N6"/>
  </mergeCells>
  <conditionalFormatting sqref="E7:E16">
    <cfRule type="expression" dxfId="35" priority="7" stopIfTrue="1">
      <formula>F7=3</formula>
    </cfRule>
    <cfRule type="expression" dxfId="34" priority="8" stopIfTrue="1">
      <formula>F7=2</formula>
    </cfRule>
    <cfRule type="expression" dxfId="33" priority="9" stopIfTrue="1">
      <formula>F7=1</formula>
    </cfRule>
  </conditionalFormatting>
  <conditionalFormatting sqref="G7:G16">
    <cfRule type="expression" dxfId="32" priority="4" stopIfTrue="1">
      <formula>H7=3</formula>
    </cfRule>
    <cfRule type="expression" dxfId="31" priority="5" stopIfTrue="1">
      <formula>H7=2</formula>
    </cfRule>
    <cfRule type="expression" dxfId="30" priority="6" stopIfTrue="1">
      <formula>H7=1</formula>
    </cfRule>
  </conditionalFormatting>
  <conditionalFormatting sqref="I7:I16">
    <cfRule type="expression" dxfId="29" priority="1" stopIfTrue="1">
      <formula>J7=3</formula>
    </cfRule>
    <cfRule type="expression" dxfId="28" priority="2" stopIfTrue="1">
      <formula>J7=2</formula>
    </cfRule>
    <cfRule type="expression" dxfId="27" priority="3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scale="85" firstPageNumber="0" orientation="landscape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8"/>
  <sheetViews>
    <sheetView zoomScale="130" zoomScaleNormal="130" workbookViewId="0">
      <selection activeCell="I11" sqref="I11"/>
    </sheetView>
  </sheetViews>
  <sheetFormatPr defaultColWidth="9" defaultRowHeight="14.4" x14ac:dyDescent="0.3"/>
  <cols>
    <col min="1" max="1" width="4.5546875" style="15" customWidth="1"/>
    <col min="2" max="2" width="7.44140625" style="9" customWidth="1"/>
    <col min="3" max="3" width="14.88671875" style="15" customWidth="1"/>
    <col min="4" max="4" width="25.109375" style="9" customWidth="1"/>
    <col min="5" max="5" width="9.44140625" style="15" customWidth="1"/>
    <col min="6" max="6" width="5.44140625" style="33" customWidth="1"/>
    <col min="7" max="7" width="9.44140625" style="15" customWidth="1"/>
    <col min="8" max="8" width="4.5546875" style="15" customWidth="1"/>
    <col min="9" max="9" width="10.5546875" style="15" customWidth="1"/>
    <col min="10" max="10" width="4.554687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6384" width="9" style="15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1" ht="21" x14ac:dyDescent="0.35">
      <c r="B2" s="15"/>
      <c r="C2" s="102" t="s">
        <v>191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1" ht="9.75" customHeight="1" x14ac:dyDescent="0.3">
      <c r="B3" s="15"/>
      <c r="C3" s="32"/>
      <c r="D3" s="15"/>
      <c r="E3" s="9"/>
      <c r="F3" s="15"/>
      <c r="G3" s="33"/>
      <c r="L3" s="15"/>
      <c r="M3" s="11"/>
    </row>
    <row r="4" spans="1:21" x14ac:dyDescent="0.3">
      <c r="B4" s="15"/>
      <c r="C4" s="103" t="s">
        <v>217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21" ht="12.75" customHeight="1" x14ac:dyDescent="0.3">
      <c r="B5" s="32"/>
      <c r="K5" s="39"/>
    </row>
    <row r="6" spans="1:21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26</v>
      </c>
      <c r="M6" s="104"/>
      <c r="N6" s="104"/>
      <c r="O6" s="7"/>
    </row>
    <row r="7" spans="1:21" ht="30.6" x14ac:dyDescent="0.3">
      <c r="A7" s="1">
        <v>90</v>
      </c>
      <c r="B7" t="s">
        <v>192</v>
      </c>
      <c r="C7" t="s">
        <v>193</v>
      </c>
      <c r="D7" t="s">
        <v>58</v>
      </c>
      <c r="E7" s="10">
        <v>13.45</v>
      </c>
      <c r="F7" s="51" cm="1">
        <f t="array" ref="F7">SUMPRODUCT((E7&lt;=E$7:E$10)/COUNTIF(E$7:E$10,E$7:E$10))</f>
        <v>1</v>
      </c>
      <c r="G7" s="10">
        <v>12.75</v>
      </c>
      <c r="H7" s="51" cm="1">
        <f t="array" ref="H7">SUMPRODUCT((G7&lt;=G$7:G$10)/COUNTIF(G$7:G$10,G$7:G$10))</f>
        <v>2</v>
      </c>
      <c r="I7" s="10">
        <f t="shared" ref="I7:I10" si="0">E7+G7</f>
        <v>26.2</v>
      </c>
      <c r="J7" s="51" cm="1">
        <f t="array" ref="J7">SUMPRODUCT((I7&lt;=I$7:I$10)/COUNTIF(I$7:I$10,I$7:I$10))</f>
        <v>1</v>
      </c>
      <c r="K7" s="52"/>
      <c r="L7" s="104" t="s">
        <v>214</v>
      </c>
      <c r="M7" s="104"/>
      <c r="N7" s="104"/>
      <c r="O7" s="7" t="s">
        <v>3</v>
      </c>
      <c r="Q7" s="36"/>
      <c r="R7" s="36"/>
      <c r="S7" s="36"/>
      <c r="T7" s="36"/>
    </row>
    <row r="8" spans="1:21" ht="24.9" customHeight="1" x14ac:dyDescent="0.3">
      <c r="A8" s="1">
        <v>92</v>
      </c>
      <c r="B8" t="s">
        <v>194</v>
      </c>
      <c r="C8" t="s">
        <v>195</v>
      </c>
      <c r="D8" t="s">
        <v>58</v>
      </c>
      <c r="E8" s="10">
        <v>12.45</v>
      </c>
      <c r="F8" s="51" cm="1">
        <f t="array" ref="F8">SUMPRODUCT((E8&lt;=E$7:E$10)/COUNTIF(E$7:E$10,E$7:E$10))</f>
        <v>4</v>
      </c>
      <c r="G8" s="10">
        <v>13.2</v>
      </c>
      <c r="H8" s="51" cm="1">
        <f t="array" ref="H8">SUMPRODUCT((G8&lt;=G$7:G$10)/COUNTIF(G$7:G$10,G$7:G$10))</f>
        <v>1</v>
      </c>
      <c r="I8" s="10">
        <f t="shared" si="0"/>
        <v>25.65</v>
      </c>
      <c r="J8" s="51" cm="1">
        <f t="array" ref="J8">SUMPRODUCT((I8&lt;=I$7:I$10)/COUNTIF(I$7:I$10,I$7:I$10))</f>
        <v>2</v>
      </c>
      <c r="K8" s="52"/>
      <c r="L8" s="56">
        <v>1</v>
      </c>
      <c r="M8" s="57">
        <f>LARGE(I$7:I$8,L8)</f>
        <v>26.2</v>
      </c>
      <c r="N8" s="57"/>
      <c r="O8" s="11"/>
      <c r="Q8" s="36"/>
      <c r="R8" s="36"/>
      <c r="S8" s="36"/>
      <c r="T8" s="36"/>
    </row>
    <row r="9" spans="1:21" ht="24.9" customHeight="1" x14ac:dyDescent="0.3">
      <c r="A9" s="1">
        <v>71</v>
      </c>
      <c r="B9" t="s">
        <v>196</v>
      </c>
      <c r="C9" t="s">
        <v>197</v>
      </c>
      <c r="D9" t="s">
        <v>136</v>
      </c>
      <c r="E9" s="10">
        <v>12.6</v>
      </c>
      <c r="F9" s="51" cm="1">
        <f t="array" ref="F9">SUMPRODUCT((E9&lt;=E$7:E$10)/COUNTIF(E$7:E$10,E$7:E$10))</f>
        <v>3</v>
      </c>
      <c r="G9" s="10">
        <v>12.45</v>
      </c>
      <c r="H9" s="51" cm="1">
        <f t="array" ref="H9">SUMPRODUCT((G9&lt;=G$7:G$10)/COUNTIF(G$7:G$10,G$7:G$10))</f>
        <v>3</v>
      </c>
      <c r="I9" s="10">
        <f t="shared" si="0"/>
        <v>25.049999999999997</v>
      </c>
      <c r="J9" s="51" cm="1">
        <f t="array" ref="J9">SUMPRODUCT((I9&lt;=I$7:I$10)/COUNTIF(I$7:I$10,I$7:I$10))</f>
        <v>3</v>
      </c>
      <c r="K9" s="52"/>
      <c r="L9" s="56">
        <v>2</v>
      </c>
      <c r="M9" s="57">
        <f>LARGE(I$7:I$9,L9)</f>
        <v>25.65</v>
      </c>
      <c r="N9" s="57">
        <f>SUM(M7:M9)</f>
        <v>51.849999999999994</v>
      </c>
      <c r="O9" s="11">
        <f>RANK(N9,N$8:N$27)</f>
        <v>1</v>
      </c>
      <c r="Q9" s="36"/>
      <c r="R9" s="36"/>
      <c r="S9" s="36"/>
      <c r="T9" s="36"/>
    </row>
    <row r="10" spans="1:21" ht="24.9" customHeight="1" x14ac:dyDescent="0.3">
      <c r="A10" s="1">
        <v>73</v>
      </c>
      <c r="B10" t="s">
        <v>198</v>
      </c>
      <c r="C10" t="s">
        <v>48</v>
      </c>
      <c r="D10" t="s">
        <v>136</v>
      </c>
      <c r="E10" s="10">
        <v>13.35</v>
      </c>
      <c r="F10" s="51" cm="1">
        <f t="array" ref="F10">SUMPRODUCT((E10&lt;=E$7:E$10)/COUNTIF(E$7:E$10,E$7:E$10))</f>
        <v>2</v>
      </c>
      <c r="G10" s="10">
        <v>12.3</v>
      </c>
      <c r="H10" s="51" cm="1">
        <f t="array" ref="H10">SUMPRODUCT((G10&lt;=G$7:G$10)/COUNTIF(G$7:G$10,G$7:G$10))</f>
        <v>4</v>
      </c>
      <c r="I10" s="10">
        <f t="shared" si="0"/>
        <v>25.65</v>
      </c>
      <c r="J10" s="51" cm="1">
        <f t="array" ref="J10">SUMPRODUCT((I10&lt;=I$7:I$10)/COUNTIF(I$7:I$10,I$7:I$10))</f>
        <v>2</v>
      </c>
      <c r="K10" s="52"/>
      <c r="M10" s="10"/>
      <c r="Q10" s="36"/>
      <c r="R10" s="36"/>
      <c r="S10" s="36"/>
      <c r="T10" s="36"/>
    </row>
    <row r="11" spans="1:21" ht="24.9" customHeight="1" x14ac:dyDescent="0.3">
      <c r="A11" s="1"/>
      <c r="B11" s="82"/>
      <c r="C11" s="82"/>
      <c r="D11" s="82"/>
      <c r="E11" s="10"/>
      <c r="F11" s="51"/>
      <c r="G11" s="10"/>
      <c r="H11" s="51"/>
      <c r="I11" s="10"/>
      <c r="J11" s="51"/>
      <c r="K11" s="52"/>
      <c r="L11" s="104" t="s">
        <v>37</v>
      </c>
      <c r="M11" s="104"/>
      <c r="N11" s="104"/>
      <c r="O11" s="7" t="s">
        <v>3</v>
      </c>
      <c r="Q11" s="36"/>
      <c r="R11" s="36"/>
      <c r="S11" s="36"/>
      <c r="T11" s="36"/>
    </row>
    <row r="12" spans="1:21" ht="24.9" customHeight="1" x14ac:dyDescent="0.3">
      <c r="A12" s="67"/>
      <c r="B12" s="68"/>
      <c r="C12" s="68"/>
      <c r="D12"/>
      <c r="E12" s="10"/>
      <c r="F12" s="51"/>
      <c r="G12" s="10"/>
      <c r="H12" s="51"/>
      <c r="I12" s="10"/>
      <c r="J12" s="86"/>
      <c r="K12" s="52"/>
      <c r="L12" s="56">
        <v>1</v>
      </c>
      <c r="M12" s="57">
        <f>LARGE(I$9:I$10,L12)</f>
        <v>25.65</v>
      </c>
      <c r="N12" s="57"/>
      <c r="O12" s="11"/>
      <c r="Q12" s="36"/>
      <c r="R12" s="36"/>
      <c r="S12" s="36"/>
      <c r="T12" s="36"/>
    </row>
    <row r="13" spans="1:21" ht="24.9" customHeight="1" x14ac:dyDescent="0.3">
      <c r="A13" s="1"/>
      <c r="B13"/>
      <c r="C13"/>
      <c r="D13"/>
      <c r="E13" s="10"/>
      <c r="F13" s="51"/>
      <c r="G13" s="10"/>
      <c r="H13" s="51"/>
      <c r="I13" s="10"/>
      <c r="J13" s="51"/>
      <c r="K13" s="52"/>
      <c r="L13" s="56">
        <v>2</v>
      </c>
      <c r="M13" s="57">
        <f>LARGE(I$9:I$10,L13)</f>
        <v>25.049999999999997</v>
      </c>
      <c r="N13" s="57">
        <f>SUM(M11:M13)</f>
        <v>50.699999999999996</v>
      </c>
      <c r="O13" s="11">
        <f>RANK(N13,N$8:N$27)</f>
        <v>2</v>
      </c>
      <c r="Q13" s="36"/>
      <c r="R13" s="36"/>
      <c r="S13" s="36"/>
      <c r="T13" s="36"/>
    </row>
    <row r="14" spans="1:21" x14ac:dyDescent="0.3">
      <c r="B14" s="49"/>
      <c r="C14" s="50"/>
      <c r="D14" s="49"/>
      <c r="E14" s="10"/>
      <c r="F14" s="51"/>
      <c r="G14" s="51"/>
      <c r="H14" s="10"/>
      <c r="I14" s="51"/>
      <c r="J14" s="10"/>
      <c r="K14" s="51"/>
      <c r="L14" s="52"/>
      <c r="M14" s="11"/>
      <c r="N14" s="10"/>
      <c r="R14" s="46"/>
      <c r="S14" s="46"/>
      <c r="T14" s="46"/>
      <c r="U14" s="46"/>
    </row>
    <row r="15" spans="1:21" x14ac:dyDescent="0.3">
      <c r="B15" s="49"/>
      <c r="C15" s="50"/>
      <c r="D15" s="49"/>
      <c r="E15" s="10"/>
      <c r="F15" s="51"/>
      <c r="G15" s="10"/>
      <c r="H15" s="51"/>
      <c r="I15" s="10"/>
      <c r="J15" s="51"/>
      <c r="K15" s="52"/>
    </row>
    <row r="16" spans="1:21" x14ac:dyDescent="0.3">
      <c r="B16" s="49"/>
      <c r="C16" s="50"/>
      <c r="D16" s="49"/>
      <c r="E16" s="10"/>
      <c r="F16" s="51"/>
      <c r="G16" s="10"/>
      <c r="H16" s="51"/>
      <c r="I16" s="10"/>
      <c r="J16" s="51"/>
      <c r="K16" s="52"/>
      <c r="L16" s="51"/>
      <c r="M16" s="50"/>
      <c r="N16" s="50"/>
    </row>
    <row r="17" spans="2:14" x14ac:dyDescent="0.3">
      <c r="B17" s="49"/>
      <c r="C17" s="50"/>
      <c r="D17" s="49"/>
      <c r="E17" s="10"/>
      <c r="F17" s="51"/>
      <c r="G17" s="10"/>
      <c r="H17" s="51"/>
      <c r="I17" s="10"/>
      <c r="J17" s="51"/>
      <c r="K17" s="52"/>
      <c r="L17" s="51"/>
      <c r="M17" s="50"/>
      <c r="N17" s="50"/>
    </row>
    <row r="18" spans="2:14" x14ac:dyDescent="0.3">
      <c r="B18" s="49"/>
      <c r="E18" s="10"/>
      <c r="F18" s="51"/>
      <c r="G18" s="10"/>
      <c r="H18" s="51"/>
      <c r="I18" s="10"/>
      <c r="J18" s="51"/>
      <c r="K18" s="52"/>
    </row>
  </sheetData>
  <sheetProtection selectLockedCells="1" selectUnlockedCells="1"/>
  <mergeCells count="7">
    <mergeCell ref="A1:P1"/>
    <mergeCell ref="L7:N7"/>
    <mergeCell ref="L11:N11"/>
    <mergeCell ref="C2:P2"/>
    <mergeCell ref="C4:P4"/>
    <mergeCell ref="B6:C6"/>
    <mergeCell ref="L6:N6"/>
  </mergeCells>
  <conditionalFormatting sqref="G7:G13 I7:I13 E7:E18 H14 J14 G15:G18 I15:I18">
    <cfRule type="expression" dxfId="26" priority="1" stopIfTrue="1">
      <formula>F7=3</formula>
    </cfRule>
    <cfRule type="expression" dxfId="25" priority="2" stopIfTrue="1">
      <formula>F7=2</formula>
    </cfRule>
    <cfRule type="expression" dxfId="24" priority="3" stopIfTrue="1">
      <formula>F7=1</formula>
    </cfRule>
  </conditionalFormatting>
  <printOptions horizontalCentered="1" gridLines="1"/>
  <pageMargins left="0.31496062992125984" right="0.31496062992125984" top="0.19685039370078741" bottom="0.15748031496062992" header="0.31496062992125984" footer="0.31496062992125984"/>
  <pageSetup paperSize="9" scale="90" firstPageNumber="0" orientation="landscape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DCD3-AEF3-4287-A325-A99C7FC58604}">
  <dimension ref="A1:U18"/>
  <sheetViews>
    <sheetView zoomScale="130" zoomScaleNormal="130" workbookViewId="0">
      <selection activeCell="E8" sqref="E8"/>
    </sheetView>
  </sheetViews>
  <sheetFormatPr defaultColWidth="9" defaultRowHeight="14.4" x14ac:dyDescent="0.3"/>
  <cols>
    <col min="1" max="1" width="7.44140625" style="15" customWidth="1"/>
    <col min="2" max="2" width="7.44140625" style="9" customWidth="1"/>
    <col min="3" max="3" width="14.88671875" style="15" customWidth="1"/>
    <col min="4" max="4" width="25.109375" style="9" customWidth="1"/>
    <col min="5" max="5" width="9.44140625" style="15" customWidth="1"/>
    <col min="6" max="6" width="5.44140625" style="33" customWidth="1"/>
    <col min="7" max="7" width="9.44140625" style="15" customWidth="1"/>
    <col min="8" max="8" width="4.5546875" style="15" customWidth="1"/>
    <col min="9" max="9" width="10.5546875" style="15" customWidth="1"/>
    <col min="10" max="10" width="4.5546875" style="15" customWidth="1"/>
    <col min="11" max="11" width="1.5546875" style="15" customWidth="1"/>
    <col min="12" max="12" width="4.5546875" style="11" customWidth="1"/>
    <col min="13" max="13" width="9.44140625" style="15" customWidth="1"/>
    <col min="14" max="14" width="8" style="15" customWidth="1"/>
    <col min="15" max="15" width="4.5546875" style="15" customWidth="1"/>
    <col min="16" max="16384" width="9" style="15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1" ht="21" x14ac:dyDescent="0.35">
      <c r="B2" s="15"/>
      <c r="C2" s="102" t="s">
        <v>199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1" ht="9.75" customHeight="1" x14ac:dyDescent="0.3">
      <c r="B3" s="15"/>
      <c r="C3" s="32"/>
      <c r="D3" s="15"/>
      <c r="E3" s="9"/>
      <c r="F3" s="15"/>
      <c r="G3" s="33"/>
      <c r="L3" s="15"/>
      <c r="M3" s="11"/>
    </row>
    <row r="4" spans="1:21" x14ac:dyDescent="0.3">
      <c r="B4" s="15"/>
      <c r="C4" s="103" t="s">
        <v>217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21" ht="12.75" customHeight="1" x14ac:dyDescent="0.3">
      <c r="B5" s="32"/>
      <c r="K5" s="39"/>
    </row>
    <row r="6" spans="1:21" ht="30.6" x14ac:dyDescent="0.3">
      <c r="A6" s="15" t="s">
        <v>28</v>
      </c>
      <c r="B6" s="113" t="s">
        <v>29</v>
      </c>
      <c r="C6" s="113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39"/>
      <c r="L6" s="104" t="s">
        <v>213</v>
      </c>
      <c r="M6" s="104"/>
      <c r="N6" s="104"/>
      <c r="O6" s="7"/>
    </row>
    <row r="7" spans="1:21" ht="19.8" x14ac:dyDescent="0.3">
      <c r="A7" s="1">
        <v>93</v>
      </c>
      <c r="B7" t="s">
        <v>200</v>
      </c>
      <c r="C7" t="s">
        <v>201</v>
      </c>
      <c r="D7" t="s">
        <v>58</v>
      </c>
      <c r="E7" s="10">
        <v>12.8</v>
      </c>
      <c r="F7" s="51" cm="1">
        <f t="array" ref="F7">SUMPRODUCT((E7&lt;=E$7:E$7)/COUNTIF(E$7:E$7,E$7:E$7))</f>
        <v>1</v>
      </c>
      <c r="G7" s="10">
        <v>13.1</v>
      </c>
      <c r="H7" s="51" cm="1">
        <f t="array" ref="H7">SUMPRODUCT((G7&lt;=G$7:G$7)/COUNTIF(G$7:G$7,G$7:G$7))</f>
        <v>1</v>
      </c>
      <c r="I7" s="10">
        <f t="shared" ref="I7" si="0">E7+G7</f>
        <v>25.9</v>
      </c>
      <c r="J7" s="51" cm="1">
        <f t="array" ref="J7">SUMPRODUCT((I7&lt;=I$7:I$7)/COUNTIF(I$7:I$7,I$7:I$7))</f>
        <v>1</v>
      </c>
      <c r="K7" s="52"/>
      <c r="L7" s="104"/>
      <c r="M7" s="104"/>
      <c r="N7" s="104"/>
      <c r="O7" s="7"/>
      <c r="Q7" s="36"/>
      <c r="R7" s="36"/>
      <c r="S7" s="36"/>
      <c r="T7" s="36"/>
    </row>
    <row r="8" spans="1:21" ht="24.9" customHeight="1" x14ac:dyDescent="0.3">
      <c r="A8" s="1"/>
      <c r="B8"/>
      <c r="C8"/>
      <c r="D8"/>
      <c r="E8" s="10"/>
      <c r="F8" s="51"/>
      <c r="G8" s="10"/>
      <c r="H8" s="51"/>
      <c r="I8" s="10"/>
      <c r="J8" s="51"/>
      <c r="K8" s="50"/>
      <c r="M8" s="10"/>
      <c r="N8" s="10"/>
      <c r="O8" s="11"/>
      <c r="Q8" s="36"/>
      <c r="R8" s="36"/>
      <c r="S8" s="36"/>
      <c r="T8" s="36"/>
    </row>
    <row r="9" spans="1:21" ht="24.9" customHeight="1" x14ac:dyDescent="0.3">
      <c r="A9" s="1"/>
      <c r="B9"/>
      <c r="C9"/>
      <c r="D9"/>
      <c r="E9" s="10"/>
      <c r="F9" s="51"/>
      <c r="G9" s="10"/>
      <c r="H9" s="51"/>
      <c r="I9" s="10"/>
      <c r="J9" s="51"/>
      <c r="K9" s="50"/>
      <c r="M9" s="10"/>
      <c r="N9" s="10"/>
      <c r="O9" s="11"/>
      <c r="Q9" s="36"/>
      <c r="R9" s="36"/>
      <c r="S9" s="36"/>
      <c r="T9" s="36"/>
    </row>
    <row r="10" spans="1:21" ht="24.9" customHeight="1" x14ac:dyDescent="0.3">
      <c r="A10" s="1"/>
      <c r="B10"/>
      <c r="C10"/>
      <c r="D10"/>
      <c r="E10" s="10"/>
      <c r="F10" s="51"/>
      <c r="G10" s="10"/>
      <c r="H10" s="51"/>
      <c r="I10" s="10"/>
      <c r="J10" s="51"/>
      <c r="K10" s="50"/>
      <c r="M10" s="10"/>
      <c r="Q10" s="36"/>
      <c r="R10" s="36"/>
      <c r="S10" s="36"/>
      <c r="T10" s="36"/>
    </row>
    <row r="11" spans="1:21" ht="24.9" customHeight="1" x14ac:dyDescent="0.3">
      <c r="A11" s="1"/>
      <c r="B11"/>
      <c r="C11"/>
      <c r="D11"/>
      <c r="E11" s="10"/>
      <c r="F11" s="51"/>
      <c r="G11" s="10"/>
      <c r="H11" s="51"/>
      <c r="I11" s="10"/>
      <c r="J11" s="51"/>
      <c r="K11" s="50"/>
      <c r="L11" s="104"/>
      <c r="M11" s="104"/>
      <c r="N11" s="104"/>
      <c r="O11" s="7"/>
      <c r="Q11" s="36"/>
      <c r="R11" s="36"/>
      <c r="S11" s="36"/>
      <c r="T11" s="36"/>
    </row>
    <row r="12" spans="1:21" ht="24.9" customHeight="1" x14ac:dyDescent="0.3">
      <c r="A12" s="67"/>
      <c r="B12" s="68"/>
      <c r="C12" s="68"/>
      <c r="D12"/>
      <c r="E12" s="10"/>
      <c r="F12" s="51"/>
      <c r="G12" s="10"/>
      <c r="H12" s="51"/>
      <c r="I12" s="10"/>
      <c r="J12" s="86"/>
      <c r="K12" s="50"/>
      <c r="M12" s="10"/>
      <c r="N12" s="10"/>
      <c r="O12" s="11"/>
      <c r="Q12" s="36"/>
      <c r="R12" s="36"/>
      <c r="S12" s="36"/>
      <c r="T12" s="36"/>
    </row>
    <row r="13" spans="1:21" ht="24.9" customHeight="1" x14ac:dyDescent="0.3">
      <c r="A13" s="1"/>
      <c r="B13"/>
      <c r="C13"/>
      <c r="D13"/>
      <c r="E13" s="10"/>
      <c r="F13" s="51"/>
      <c r="G13" s="10"/>
      <c r="H13" s="51"/>
      <c r="I13" s="10"/>
      <c r="J13" s="51"/>
      <c r="K13" s="50"/>
      <c r="M13" s="10"/>
      <c r="N13" s="10"/>
      <c r="O13" s="11"/>
      <c r="Q13" s="36"/>
      <c r="R13" s="36"/>
      <c r="S13" s="36"/>
      <c r="T13" s="36"/>
    </row>
    <row r="14" spans="1:21" x14ac:dyDescent="0.3">
      <c r="B14" s="49"/>
      <c r="C14" s="50"/>
      <c r="D14" s="49"/>
      <c r="E14" s="10"/>
      <c r="F14" s="51"/>
      <c r="G14" s="51"/>
      <c r="H14" s="10"/>
      <c r="I14" s="51"/>
      <c r="J14" s="10"/>
      <c r="K14" s="51"/>
      <c r="L14" s="50"/>
      <c r="M14" s="11"/>
      <c r="N14" s="10"/>
      <c r="R14" s="46"/>
      <c r="S14" s="46"/>
      <c r="T14" s="46"/>
      <c r="U14" s="46"/>
    </row>
    <row r="15" spans="1:21" x14ac:dyDescent="0.3">
      <c r="B15" s="49"/>
      <c r="C15" s="50"/>
      <c r="D15" s="49"/>
      <c r="E15" s="10"/>
      <c r="F15" s="51"/>
      <c r="G15" s="10"/>
      <c r="H15" s="51"/>
      <c r="I15" s="10"/>
      <c r="J15" s="51"/>
      <c r="K15" s="50"/>
    </row>
    <row r="16" spans="1:21" x14ac:dyDescent="0.3">
      <c r="B16" s="49"/>
      <c r="C16" s="50"/>
      <c r="D16" s="49"/>
      <c r="E16" s="10"/>
      <c r="F16" s="51"/>
      <c r="G16" s="10"/>
      <c r="H16" s="51"/>
      <c r="I16" s="10"/>
      <c r="J16" s="51"/>
      <c r="K16" s="50"/>
      <c r="L16" s="51"/>
      <c r="M16" s="50"/>
      <c r="N16" s="50"/>
    </row>
    <row r="17" spans="2:14" x14ac:dyDescent="0.3">
      <c r="B17" s="49"/>
      <c r="C17" s="50"/>
      <c r="D17" s="49"/>
      <c r="E17" s="10"/>
      <c r="F17" s="51"/>
      <c r="G17" s="10"/>
      <c r="H17" s="51"/>
      <c r="I17" s="10"/>
      <c r="J17" s="51"/>
      <c r="K17" s="50"/>
      <c r="L17" s="51"/>
      <c r="M17" s="50"/>
      <c r="N17" s="50"/>
    </row>
    <row r="18" spans="2:14" x14ac:dyDescent="0.3">
      <c r="B18" s="49"/>
      <c r="E18" s="10"/>
      <c r="F18" s="51"/>
      <c r="G18" s="10"/>
      <c r="H18" s="51"/>
      <c r="I18" s="10"/>
      <c r="J18" s="51"/>
      <c r="K18" s="50"/>
    </row>
  </sheetData>
  <mergeCells count="7">
    <mergeCell ref="L7:N7"/>
    <mergeCell ref="L11:N11"/>
    <mergeCell ref="A1:N1"/>
    <mergeCell ref="C2:P2"/>
    <mergeCell ref="C4:P4"/>
    <mergeCell ref="B6:C6"/>
    <mergeCell ref="L6:N6"/>
  </mergeCells>
  <conditionalFormatting sqref="G7:G13 I7:I13 E7:E18 H14 J14 G15:G18 I15:I18">
    <cfRule type="expression" dxfId="23" priority="1" stopIfTrue="1">
      <formula>F7=3</formula>
    </cfRule>
    <cfRule type="expression" dxfId="22" priority="2" stopIfTrue="1">
      <formula>F7=2</formula>
    </cfRule>
    <cfRule type="expression" dxfId="21" priority="3" stopIfTrue="1">
      <formula>F7=1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F941-6415-4F45-841B-0A05B00B888D}">
  <dimension ref="A1:U23"/>
  <sheetViews>
    <sheetView zoomScale="130" zoomScaleNormal="130" workbookViewId="0">
      <selection activeCell="E8" sqref="E8"/>
    </sheetView>
  </sheetViews>
  <sheetFormatPr defaultColWidth="9" defaultRowHeight="14.4" x14ac:dyDescent="0.3"/>
  <cols>
    <col min="1" max="1" width="5.44140625" customWidth="1"/>
    <col min="2" max="2" width="8.44140625" style="2" customWidth="1"/>
    <col min="3" max="3" width="10.44140625" customWidth="1"/>
    <col min="4" max="4" width="30.44140625" style="2" customWidth="1"/>
    <col min="5" max="5" width="7.5546875" bestFit="1" customWidth="1"/>
    <col min="6" max="6" width="5.44140625" style="3" bestFit="1" customWidth="1"/>
    <col min="7" max="7" width="7.5546875" bestFit="1" customWidth="1"/>
    <col min="8" max="8" width="5.44140625" bestFit="1" customWidth="1"/>
    <col min="9" max="9" width="7.5546875" bestFit="1" customWidth="1"/>
    <col min="10" max="10" width="3.88671875" bestFit="1" customWidth="1"/>
    <col min="11" max="11" width="1.5546875" customWidth="1"/>
    <col min="12" max="12" width="2" style="4" bestFit="1" customWidth="1"/>
    <col min="13" max="13" width="5.5546875" customWidth="1"/>
    <col min="14" max="14" width="7.44140625" customWidth="1"/>
    <col min="15" max="15" width="5.88671875" customWidth="1"/>
    <col min="17" max="17" width="26.44140625" bestFit="1" customWidth="1"/>
    <col min="20" max="20" width="14" bestFit="1" customWidth="1"/>
    <col min="21" max="21" width="10.44140625" bestFit="1" customWidth="1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21" x14ac:dyDescent="0.35">
      <c r="B2" s="102" t="s">
        <v>202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1" x14ac:dyDescent="0.3">
      <c r="B3" s="1"/>
    </row>
    <row r="4" spans="1:21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1" x14ac:dyDescent="0.3">
      <c r="B5" s="1"/>
      <c r="K5" s="14"/>
    </row>
    <row r="6" spans="1:21" ht="30.6" x14ac:dyDescent="0.3">
      <c r="A6" t="s">
        <v>28</v>
      </c>
      <c r="B6" s="107" t="s">
        <v>29</v>
      </c>
      <c r="C6" s="107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14"/>
      <c r="L6" s="104" t="s">
        <v>213</v>
      </c>
      <c r="M6" s="104"/>
      <c r="N6" s="104"/>
      <c r="O6" s="7"/>
    </row>
    <row r="7" spans="1:21" ht="19.8" x14ac:dyDescent="0.3">
      <c r="A7" s="1">
        <v>87</v>
      </c>
      <c r="B7" t="s">
        <v>204</v>
      </c>
      <c r="C7" t="s">
        <v>205</v>
      </c>
      <c r="D7" t="s">
        <v>58</v>
      </c>
      <c r="E7" s="10">
        <v>12.5</v>
      </c>
      <c r="F7" s="54" cm="1">
        <f t="array" ref="F7">SUMPRODUCT((E7&lt;=E$7:E$7)/COUNTIF(E$7:E$7,E$7:E$7))</f>
        <v>1</v>
      </c>
      <c r="G7" s="10">
        <v>9.85</v>
      </c>
      <c r="H7" s="54" cm="1">
        <f t="array" ref="H7">SUMPRODUCT((G7&lt;=G$7:G$7)/COUNTIF(G$7:G$7,G$7:G$7))</f>
        <v>1</v>
      </c>
      <c r="I7" s="10">
        <f t="shared" ref="I7" si="0">E7+G7</f>
        <v>22.35</v>
      </c>
      <c r="J7" s="54" cm="1">
        <f t="array" ref="J7">SUMPRODUCT((I7&lt;=I$7:I$7)/COUNTIF(I$7:I$7,I$7:I$7))</f>
        <v>1</v>
      </c>
      <c r="K7" s="14"/>
      <c r="L7" s="104"/>
      <c r="M7" s="104"/>
      <c r="N7" s="104"/>
      <c r="O7" s="7"/>
      <c r="Q7" s="18"/>
      <c r="R7" s="18"/>
      <c r="S7" s="18"/>
      <c r="T7" s="18"/>
      <c r="U7" s="19"/>
    </row>
    <row r="8" spans="1:21" x14ac:dyDescent="0.3">
      <c r="A8" s="1"/>
      <c r="B8"/>
      <c r="D8"/>
      <c r="E8" s="10"/>
      <c r="F8" s="54"/>
      <c r="G8" s="10"/>
      <c r="H8" s="54"/>
      <c r="I8" s="10"/>
      <c r="J8" s="54"/>
      <c r="L8" s="11"/>
      <c r="M8" s="10"/>
      <c r="N8" s="10"/>
      <c r="O8" s="11"/>
      <c r="Q8" s="18"/>
      <c r="R8" s="18"/>
      <c r="S8" s="18"/>
      <c r="T8" s="18"/>
      <c r="U8" s="19"/>
    </row>
    <row r="9" spans="1:21" x14ac:dyDescent="0.3">
      <c r="A9" s="1"/>
      <c r="B9"/>
      <c r="D9"/>
      <c r="E9" s="10"/>
      <c r="F9" s="54"/>
      <c r="G9" s="10"/>
      <c r="H9" s="54"/>
      <c r="I9" s="10"/>
      <c r="J9" s="54"/>
      <c r="L9" s="11"/>
      <c r="M9" s="10"/>
      <c r="N9" s="10"/>
      <c r="O9" s="11"/>
      <c r="Q9" s="18"/>
      <c r="R9" s="18"/>
      <c r="S9" s="18"/>
      <c r="T9" s="18"/>
      <c r="U9" s="19"/>
    </row>
    <row r="10" spans="1:21" x14ac:dyDescent="0.3">
      <c r="A10" s="66"/>
      <c r="B10" s="61"/>
      <c r="C10" s="61"/>
      <c r="D10" s="61"/>
      <c r="E10" s="10"/>
      <c r="F10" s="54"/>
      <c r="G10" s="10"/>
      <c r="H10" s="54"/>
      <c r="I10" s="10"/>
      <c r="J10" s="54"/>
      <c r="L10" s="11"/>
      <c r="M10" s="10"/>
      <c r="N10" s="10"/>
      <c r="Q10" s="18"/>
      <c r="R10" s="18"/>
      <c r="S10" s="18"/>
      <c r="T10" s="18"/>
      <c r="U10" s="19"/>
    </row>
    <row r="11" spans="1:21" ht="19.8" x14ac:dyDescent="0.3">
      <c r="A11" s="1"/>
      <c r="B11"/>
      <c r="D11"/>
      <c r="E11" s="10"/>
      <c r="F11" s="54"/>
      <c r="G11" s="10"/>
      <c r="H11" s="54"/>
      <c r="I11" s="10"/>
      <c r="J11" s="54"/>
      <c r="L11" s="104"/>
      <c r="M11" s="104"/>
      <c r="N11" s="104"/>
      <c r="O11" s="7"/>
      <c r="Q11" s="18"/>
      <c r="R11" s="18"/>
      <c r="S11" s="18"/>
      <c r="T11" s="18"/>
      <c r="U11" s="19"/>
    </row>
    <row r="12" spans="1:21" x14ac:dyDescent="0.3">
      <c r="A12" s="1"/>
      <c r="B12"/>
      <c r="D12"/>
      <c r="E12" s="10"/>
      <c r="F12" s="54"/>
      <c r="G12" s="10"/>
      <c r="H12" s="54"/>
      <c r="I12" s="10"/>
      <c r="J12" s="54"/>
      <c r="L12" s="11"/>
      <c r="M12" s="10"/>
      <c r="N12" s="10"/>
      <c r="O12" s="11"/>
      <c r="Q12" s="18"/>
      <c r="R12" s="18"/>
      <c r="S12" s="18"/>
      <c r="T12" s="18"/>
      <c r="U12" s="19"/>
    </row>
    <row r="13" spans="1:21" x14ac:dyDescent="0.3">
      <c r="A13" s="1"/>
      <c r="B13"/>
      <c r="D13"/>
      <c r="E13" s="10"/>
      <c r="F13" s="54"/>
      <c r="G13" s="10"/>
      <c r="H13" s="54"/>
      <c r="I13" s="10"/>
      <c r="J13" s="54"/>
      <c r="L13" s="11"/>
      <c r="M13" s="10"/>
      <c r="N13" s="10"/>
      <c r="O13" s="11"/>
      <c r="Q13" s="18"/>
      <c r="R13" s="18"/>
      <c r="S13" s="18"/>
      <c r="T13" s="18"/>
      <c r="U13" s="19"/>
    </row>
    <row r="14" spans="1:21" x14ac:dyDescent="0.3">
      <c r="A14" s="1"/>
      <c r="B14"/>
      <c r="D14"/>
      <c r="E14" s="10"/>
      <c r="F14" s="54"/>
      <c r="G14" s="10"/>
      <c r="H14" s="54"/>
      <c r="I14" s="10"/>
      <c r="J14" s="54"/>
      <c r="L14" s="11"/>
      <c r="M14" s="10"/>
      <c r="N14" s="10"/>
      <c r="Q14" s="18"/>
      <c r="R14" s="18"/>
      <c r="S14" s="18"/>
      <c r="T14" s="18"/>
      <c r="U14" s="19"/>
    </row>
    <row r="15" spans="1:21" x14ac:dyDescent="0.3">
      <c r="A15" s="1"/>
      <c r="B15"/>
      <c r="D15"/>
      <c r="E15" s="10"/>
      <c r="F15" s="54"/>
      <c r="G15" s="10"/>
      <c r="H15" s="54"/>
      <c r="I15" s="10"/>
      <c r="J15" s="54"/>
      <c r="L15" s="11"/>
      <c r="M15" s="10"/>
      <c r="N15" s="10"/>
      <c r="O15" s="11"/>
      <c r="Q15" s="18"/>
      <c r="R15" s="18"/>
      <c r="S15" s="18"/>
      <c r="T15" s="18"/>
      <c r="U15" s="19"/>
    </row>
    <row r="16" spans="1:21" x14ac:dyDescent="0.3">
      <c r="A16" s="1"/>
      <c r="B16"/>
      <c r="D16"/>
      <c r="E16" s="10"/>
      <c r="F16" s="54"/>
      <c r="G16" s="10"/>
      <c r="H16" s="54"/>
      <c r="I16" s="10"/>
      <c r="J16" s="54"/>
      <c r="N16" s="10"/>
      <c r="O16" s="11"/>
      <c r="Q16" s="21"/>
      <c r="R16" s="21"/>
      <c r="S16" s="21"/>
      <c r="T16" s="21"/>
      <c r="U16" s="22"/>
    </row>
    <row r="17" spans="3:21" x14ac:dyDescent="0.3">
      <c r="Q17" s="21"/>
      <c r="R17" s="21"/>
      <c r="S17" s="21"/>
      <c r="T17" s="21"/>
      <c r="U17" s="22"/>
    </row>
    <row r="18" spans="3:21" x14ac:dyDescent="0.3">
      <c r="Q18" s="21"/>
      <c r="R18" s="21"/>
      <c r="S18" s="21"/>
      <c r="T18" s="21"/>
      <c r="U18" s="22"/>
    </row>
    <row r="19" spans="3:21" x14ac:dyDescent="0.3">
      <c r="Q19" s="21"/>
      <c r="R19" s="21"/>
      <c r="S19" s="21"/>
      <c r="T19" s="21"/>
      <c r="U19" s="22"/>
    </row>
    <row r="20" spans="3:21" x14ac:dyDescent="0.3">
      <c r="E20" s="53"/>
      <c r="Q20" s="21"/>
      <c r="R20" s="21"/>
      <c r="S20" s="21"/>
      <c r="T20" s="21"/>
      <c r="U20" s="22"/>
    </row>
    <row r="21" spans="3:21" x14ac:dyDescent="0.3">
      <c r="E21" s="53"/>
      <c r="Q21" s="21"/>
      <c r="R21" s="21"/>
      <c r="S21" s="21"/>
      <c r="T21" s="21"/>
      <c r="U21" s="22"/>
    </row>
    <row r="22" spans="3:21" x14ac:dyDescent="0.3">
      <c r="C22" s="15"/>
    </row>
    <row r="23" spans="3:21" x14ac:dyDescent="0.3">
      <c r="C23" s="15"/>
    </row>
  </sheetData>
  <mergeCells count="7">
    <mergeCell ref="A1:O1"/>
    <mergeCell ref="L11:N11"/>
    <mergeCell ref="B2:O2"/>
    <mergeCell ref="B4:O4"/>
    <mergeCell ref="B6:C6"/>
    <mergeCell ref="L6:N6"/>
    <mergeCell ref="L7:N7"/>
  </mergeCells>
  <conditionalFormatting sqref="E7:E16">
    <cfRule type="expression" dxfId="20" priority="7" stopIfTrue="1">
      <formula>F7=3</formula>
    </cfRule>
    <cfRule type="expression" dxfId="19" priority="8" stopIfTrue="1">
      <formula>F7=2</formula>
    </cfRule>
    <cfRule type="expression" dxfId="18" priority="9" stopIfTrue="1">
      <formula>F7=1</formula>
    </cfRule>
  </conditionalFormatting>
  <conditionalFormatting sqref="G7:G16">
    <cfRule type="expression" dxfId="17" priority="4" stopIfTrue="1">
      <formula>H7=3</formula>
    </cfRule>
    <cfRule type="expression" dxfId="16" priority="5" stopIfTrue="1">
      <formula>H7=2</formula>
    </cfRule>
    <cfRule type="expression" dxfId="15" priority="6" stopIfTrue="1">
      <formula>H7=1</formula>
    </cfRule>
  </conditionalFormatting>
  <conditionalFormatting sqref="I7:I16">
    <cfRule type="expression" dxfId="14" priority="1" stopIfTrue="1">
      <formula>J7=3</formula>
    </cfRule>
    <cfRule type="expression" dxfId="13" priority="2" stopIfTrue="1">
      <formula>J7=2</formula>
    </cfRule>
    <cfRule type="expression" dxfId="12" priority="3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681D-3882-4CA9-A3B0-55729E248354}">
  <dimension ref="A1:U22"/>
  <sheetViews>
    <sheetView zoomScale="130" zoomScaleNormal="130" workbookViewId="0">
      <selection activeCell="E8" sqref="E8"/>
    </sheetView>
  </sheetViews>
  <sheetFormatPr defaultColWidth="9" defaultRowHeight="14.4" x14ac:dyDescent="0.3"/>
  <cols>
    <col min="1" max="1" width="5.44140625" customWidth="1"/>
    <col min="2" max="2" width="12" style="2" customWidth="1"/>
    <col min="3" max="3" width="13.88671875" customWidth="1"/>
    <col min="4" max="4" width="30.44140625" style="2" customWidth="1"/>
    <col min="5" max="5" width="7.5546875" bestFit="1" customWidth="1"/>
    <col min="6" max="6" width="5.44140625" style="3" bestFit="1" customWidth="1"/>
    <col min="7" max="7" width="7.5546875" bestFit="1" customWidth="1"/>
    <col min="8" max="8" width="5.44140625" bestFit="1" customWidth="1"/>
    <col min="9" max="9" width="7.5546875" bestFit="1" customWidth="1"/>
    <col min="10" max="10" width="3.88671875" bestFit="1" customWidth="1"/>
    <col min="11" max="11" width="1.5546875" customWidth="1"/>
    <col min="12" max="12" width="2" style="4" bestFit="1" customWidth="1"/>
    <col min="13" max="13" width="5.5546875" customWidth="1"/>
    <col min="14" max="14" width="7.44140625" customWidth="1"/>
    <col min="15" max="15" width="5.88671875" customWidth="1"/>
    <col min="17" max="17" width="26.44140625" bestFit="1" customWidth="1"/>
    <col min="20" max="20" width="14" bestFit="1" customWidth="1"/>
    <col min="21" max="21" width="10.44140625" bestFit="1" customWidth="1"/>
  </cols>
  <sheetData>
    <row r="1" spans="1:21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21" x14ac:dyDescent="0.35">
      <c r="B2" s="102" t="s">
        <v>203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1" x14ac:dyDescent="0.3">
      <c r="B3" s="1"/>
    </row>
    <row r="4" spans="1:21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1" x14ac:dyDescent="0.3">
      <c r="B5" s="1"/>
      <c r="K5" s="14"/>
    </row>
    <row r="6" spans="1:21" ht="30.6" x14ac:dyDescent="0.3">
      <c r="A6" t="s">
        <v>28</v>
      </c>
      <c r="B6" s="107" t="s">
        <v>29</v>
      </c>
      <c r="C6" s="107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14"/>
      <c r="L6" s="104" t="s">
        <v>213</v>
      </c>
      <c r="M6" s="104"/>
      <c r="N6" s="104"/>
      <c r="O6" s="7"/>
    </row>
    <row r="7" spans="1:21" x14ac:dyDescent="0.3">
      <c r="A7" s="1">
        <v>91</v>
      </c>
      <c r="B7" t="s">
        <v>208</v>
      </c>
      <c r="C7" t="s">
        <v>209</v>
      </c>
      <c r="D7" t="s">
        <v>58</v>
      </c>
      <c r="E7" s="10">
        <v>11.55</v>
      </c>
      <c r="F7" s="54" cm="1">
        <f t="array" ref="F7">SUMPRODUCT((E7&lt;=E$7:E$7)/COUNTIF(E$7:E$7,E$7:E$7))</f>
        <v>1</v>
      </c>
      <c r="G7" s="10">
        <v>13.3</v>
      </c>
      <c r="H7" s="54" cm="1">
        <f t="array" ref="H7">SUMPRODUCT((G7&lt;=G$7:G$7)/COUNTIF(G$7:G$7,G$7:G$7))</f>
        <v>1</v>
      </c>
      <c r="I7" s="10">
        <f t="shared" ref="I7" si="0">E7+G7</f>
        <v>24.85</v>
      </c>
      <c r="J7" s="73" cm="1">
        <f t="array" ref="J7">SUMPRODUCT((I7&lt;=I$7:I$7)/COUNTIF(I$7:I$7,I$7:I$7))</f>
        <v>1</v>
      </c>
      <c r="K7" s="14"/>
      <c r="L7" s="11"/>
      <c r="M7" s="10"/>
      <c r="N7" s="10"/>
      <c r="O7" s="11"/>
      <c r="Q7" s="18"/>
      <c r="R7" s="18"/>
      <c r="S7" s="18"/>
      <c r="T7" s="18"/>
      <c r="U7" s="19"/>
    </row>
    <row r="8" spans="1:21" x14ac:dyDescent="0.3">
      <c r="A8" s="1"/>
      <c r="B8"/>
      <c r="D8"/>
      <c r="E8" s="10"/>
      <c r="F8" s="54"/>
      <c r="G8" s="10"/>
      <c r="H8" s="54"/>
      <c r="I8" s="10"/>
      <c r="J8" s="54"/>
      <c r="L8" s="11"/>
      <c r="M8" s="10"/>
      <c r="N8" s="10"/>
      <c r="O8" s="11"/>
      <c r="Q8" s="18"/>
      <c r="R8" s="18"/>
      <c r="S8" s="18"/>
      <c r="T8" s="18"/>
      <c r="U8" s="19"/>
    </row>
    <row r="9" spans="1:21" x14ac:dyDescent="0.3">
      <c r="A9" s="66"/>
      <c r="B9" s="61"/>
      <c r="C9" s="61"/>
      <c r="D9" s="61"/>
      <c r="E9" s="10"/>
      <c r="F9" s="54"/>
      <c r="G9" s="10"/>
      <c r="H9" s="54"/>
      <c r="I9" s="10"/>
      <c r="J9" s="54"/>
      <c r="L9" s="11"/>
      <c r="M9" s="10"/>
      <c r="N9" s="10"/>
      <c r="Q9" s="18"/>
      <c r="R9" s="18"/>
      <c r="S9" s="18"/>
      <c r="T9" s="18"/>
      <c r="U9" s="19"/>
    </row>
    <row r="10" spans="1:21" ht="19.8" x14ac:dyDescent="0.3">
      <c r="A10" s="1"/>
      <c r="B10"/>
      <c r="D10"/>
      <c r="E10" s="10"/>
      <c r="F10" s="54"/>
      <c r="G10" s="10"/>
      <c r="H10" s="54"/>
      <c r="I10" s="10"/>
      <c r="J10" s="54"/>
      <c r="L10" s="104"/>
      <c r="M10" s="104"/>
      <c r="N10" s="104"/>
      <c r="O10" s="7"/>
      <c r="Q10" s="18"/>
      <c r="R10" s="18"/>
      <c r="S10" s="18"/>
      <c r="T10" s="18"/>
      <c r="U10" s="19"/>
    </row>
    <row r="11" spans="1:21" x14ac:dyDescent="0.3">
      <c r="A11" s="1"/>
      <c r="B11"/>
      <c r="D11"/>
      <c r="E11" s="10"/>
      <c r="F11" s="54"/>
      <c r="G11" s="10"/>
      <c r="H11" s="54"/>
      <c r="I11" s="10"/>
      <c r="J11" s="54"/>
      <c r="L11" s="11"/>
      <c r="M11" s="10"/>
      <c r="N11" s="10"/>
      <c r="O11" s="11"/>
      <c r="Q11" s="18"/>
      <c r="R11" s="18"/>
      <c r="S11" s="18"/>
      <c r="T11" s="18"/>
      <c r="U11" s="19"/>
    </row>
    <row r="12" spans="1:21" x14ac:dyDescent="0.3">
      <c r="A12" s="1"/>
      <c r="B12"/>
      <c r="D12"/>
      <c r="E12" s="10"/>
      <c r="F12" s="54"/>
      <c r="G12" s="10"/>
      <c r="H12" s="54"/>
      <c r="I12" s="10"/>
      <c r="J12" s="54"/>
      <c r="L12" s="11"/>
      <c r="M12" s="10"/>
      <c r="N12" s="10"/>
      <c r="O12" s="11"/>
      <c r="Q12" s="18"/>
      <c r="R12" s="18"/>
      <c r="S12" s="18"/>
      <c r="T12" s="18"/>
      <c r="U12" s="19"/>
    </row>
    <row r="13" spans="1:21" x14ac:dyDescent="0.3">
      <c r="A13" s="1"/>
      <c r="B13"/>
      <c r="D13"/>
      <c r="E13" s="10"/>
      <c r="F13" s="54"/>
      <c r="G13" s="10"/>
      <c r="H13" s="54"/>
      <c r="I13" s="10"/>
      <c r="J13" s="54"/>
      <c r="L13" s="11"/>
      <c r="M13" s="10"/>
      <c r="N13" s="10"/>
      <c r="Q13" s="18"/>
      <c r="R13" s="18"/>
      <c r="S13" s="18"/>
      <c r="T13" s="18"/>
      <c r="U13" s="19"/>
    </row>
    <row r="14" spans="1:21" x14ac:dyDescent="0.3">
      <c r="A14" s="1"/>
      <c r="B14"/>
      <c r="D14"/>
      <c r="E14" s="10"/>
      <c r="F14" s="54"/>
      <c r="G14" s="10"/>
      <c r="H14" s="54"/>
      <c r="I14" s="10"/>
      <c r="J14" s="54"/>
      <c r="L14" s="11"/>
      <c r="M14" s="10"/>
      <c r="N14" s="10"/>
      <c r="O14" s="11"/>
      <c r="Q14" s="18"/>
      <c r="R14" s="18"/>
      <c r="S14" s="18"/>
      <c r="T14" s="18"/>
      <c r="U14" s="19"/>
    </row>
    <row r="15" spans="1:21" x14ac:dyDescent="0.3">
      <c r="A15" s="1"/>
      <c r="B15"/>
      <c r="D15"/>
      <c r="E15" s="10"/>
      <c r="F15" s="54"/>
      <c r="G15" s="10"/>
      <c r="H15" s="54"/>
      <c r="I15" s="10"/>
      <c r="J15" s="54"/>
      <c r="N15" s="10"/>
      <c r="O15" s="11"/>
      <c r="Q15" s="21"/>
      <c r="R15" s="21"/>
      <c r="S15" s="21"/>
      <c r="T15" s="21"/>
      <c r="U15" s="22"/>
    </row>
    <row r="16" spans="1:21" x14ac:dyDescent="0.3">
      <c r="Q16" s="21"/>
      <c r="R16" s="21"/>
      <c r="S16" s="21"/>
      <c r="T16" s="21"/>
      <c r="U16" s="22"/>
    </row>
    <row r="17" spans="3:21" x14ac:dyDescent="0.3">
      <c r="Q17" s="21"/>
      <c r="R17" s="21"/>
      <c r="S17" s="21"/>
      <c r="T17" s="21"/>
      <c r="U17" s="22"/>
    </row>
    <row r="18" spans="3:21" x14ac:dyDescent="0.3">
      <c r="Q18" s="21"/>
      <c r="R18" s="21"/>
      <c r="S18" s="21"/>
      <c r="T18" s="21"/>
      <c r="U18" s="22"/>
    </row>
    <row r="19" spans="3:21" x14ac:dyDescent="0.3">
      <c r="E19" s="53"/>
      <c r="Q19" s="21"/>
      <c r="R19" s="21"/>
      <c r="S19" s="21"/>
      <c r="T19" s="21"/>
      <c r="U19" s="22"/>
    </row>
    <row r="20" spans="3:21" x14ac:dyDescent="0.3">
      <c r="E20" s="53"/>
      <c r="Q20" s="21"/>
      <c r="R20" s="21"/>
      <c r="S20" s="21"/>
      <c r="T20" s="21"/>
      <c r="U20" s="22"/>
    </row>
    <row r="21" spans="3:21" x14ac:dyDescent="0.3">
      <c r="C21" s="15"/>
    </row>
    <row r="22" spans="3:21" x14ac:dyDescent="0.3">
      <c r="C22" s="15"/>
    </row>
  </sheetData>
  <mergeCells count="6">
    <mergeCell ref="A1:O1"/>
    <mergeCell ref="L10:N10"/>
    <mergeCell ref="B2:O2"/>
    <mergeCell ref="B4:O4"/>
    <mergeCell ref="B6:C6"/>
    <mergeCell ref="L6:N6"/>
  </mergeCells>
  <conditionalFormatting sqref="E7:E15 G7:G15 I7:I15">
    <cfRule type="expression" dxfId="11" priority="7" stopIfTrue="1">
      <formula>F7=3</formula>
    </cfRule>
    <cfRule type="expression" dxfId="10" priority="8" stopIfTrue="1">
      <formula>F7=2</formula>
    </cfRule>
    <cfRule type="expression" dxfId="9" priority="9" stopIfTrue="1">
      <formula>F7=1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52E2-818C-4152-B159-722050DD20D8}">
  <dimension ref="A1:O8"/>
  <sheetViews>
    <sheetView tabSelected="1" zoomScale="130" zoomScaleNormal="130" workbookViewId="0">
      <selection activeCell="Q8" sqref="Q8"/>
    </sheetView>
  </sheetViews>
  <sheetFormatPr defaultRowHeight="14.4" x14ac:dyDescent="0.3"/>
  <cols>
    <col min="1" max="1" width="3.5546875" bestFit="1" customWidth="1"/>
    <col min="4" max="4" width="10.109375" bestFit="1" customWidth="1"/>
    <col min="11" max="11" width="4" customWidth="1"/>
  </cols>
  <sheetData>
    <row r="1" spans="1:15" ht="21" x14ac:dyDescent="0.3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1" x14ac:dyDescent="0.35">
      <c r="B2" s="102" t="s">
        <v>215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x14ac:dyDescent="0.3">
      <c r="B3" s="1"/>
      <c r="D3" s="2"/>
      <c r="F3" s="3"/>
      <c r="L3" s="4"/>
    </row>
    <row r="4" spans="1:15" x14ac:dyDescent="0.3">
      <c r="B4" s="103" t="s">
        <v>217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3">
      <c r="B5" s="1"/>
      <c r="D5" s="2"/>
      <c r="F5" s="3"/>
      <c r="K5" s="14"/>
      <c r="L5" s="4"/>
    </row>
    <row r="6" spans="1:15" ht="30.6" x14ac:dyDescent="0.3">
      <c r="A6" t="s">
        <v>28</v>
      </c>
      <c r="B6" s="107" t="s">
        <v>29</v>
      </c>
      <c r="C6" s="107"/>
      <c r="D6" s="5" t="s">
        <v>1</v>
      </c>
      <c r="E6" s="6" t="s">
        <v>2</v>
      </c>
      <c r="F6" s="7" t="s">
        <v>3</v>
      </c>
      <c r="G6" s="6" t="s">
        <v>4</v>
      </c>
      <c r="H6" s="7" t="s">
        <v>3</v>
      </c>
      <c r="I6" s="8" t="s">
        <v>5</v>
      </c>
      <c r="J6" s="7" t="s">
        <v>3</v>
      </c>
      <c r="K6" s="14"/>
      <c r="L6" s="104" t="s">
        <v>213</v>
      </c>
      <c r="M6" s="104"/>
      <c r="N6" s="104"/>
      <c r="O6" s="7"/>
    </row>
    <row r="7" spans="1:15" ht="19.8" x14ac:dyDescent="0.3">
      <c r="A7" s="1">
        <v>89</v>
      </c>
      <c r="B7" t="s">
        <v>206</v>
      </c>
      <c r="C7" t="s">
        <v>207</v>
      </c>
      <c r="D7" t="s">
        <v>58</v>
      </c>
      <c r="E7" s="10">
        <v>12.85</v>
      </c>
      <c r="F7" s="54" cm="1">
        <f t="array" ref="F7">SUMPRODUCT((E7&lt;=E$7:E$7)/COUNTIF(E$7:E$7,E$7:E$7))</f>
        <v>1</v>
      </c>
      <c r="G7" s="10">
        <v>13.15</v>
      </c>
      <c r="H7" s="54" cm="1">
        <f t="array" ref="H7">SUMPRODUCT((G7&lt;=G$7:G$7)/COUNTIF(G$7:G$7,G$7:G$7))</f>
        <v>1</v>
      </c>
      <c r="I7" s="10">
        <f t="shared" ref="I7" si="0">E7+G7</f>
        <v>26</v>
      </c>
      <c r="J7" s="54" cm="1">
        <f t="array" ref="J7">SUMPRODUCT((I7&lt;=I$7:I$7)/COUNTIF(I$7:I$7,I$7:I$7))</f>
        <v>1</v>
      </c>
      <c r="K7" s="14"/>
      <c r="L7" s="104"/>
      <c r="M7" s="104"/>
      <c r="N7" s="104"/>
      <c r="O7" s="7"/>
    </row>
    <row r="8" spans="1:15" x14ac:dyDescent="0.3">
      <c r="A8" s="1"/>
      <c r="E8" s="10"/>
      <c r="F8" s="54"/>
      <c r="G8" s="10"/>
      <c r="H8" s="54"/>
      <c r="I8" s="10"/>
      <c r="J8" s="54"/>
      <c r="L8" s="11"/>
      <c r="M8" s="10"/>
      <c r="N8" s="10"/>
      <c r="O8" s="11"/>
    </row>
  </sheetData>
  <mergeCells count="6">
    <mergeCell ref="A1:O1"/>
    <mergeCell ref="L7:N7"/>
    <mergeCell ref="B2:O2"/>
    <mergeCell ref="B4:O4"/>
    <mergeCell ref="B6:C6"/>
    <mergeCell ref="L6:N6"/>
  </mergeCells>
  <conditionalFormatting sqref="E7:E8">
    <cfRule type="expression" dxfId="8" priority="7" stopIfTrue="1">
      <formula>F7=3</formula>
    </cfRule>
    <cfRule type="expression" dxfId="7" priority="8" stopIfTrue="1">
      <formula>F7=2</formula>
    </cfRule>
    <cfRule type="expression" dxfId="6" priority="9" stopIfTrue="1">
      <formula>F7=1</formula>
    </cfRule>
  </conditionalFormatting>
  <conditionalFormatting sqref="G7:G8">
    <cfRule type="expression" dxfId="5" priority="4" stopIfTrue="1">
      <formula>H7=3</formula>
    </cfRule>
    <cfRule type="expression" dxfId="4" priority="5" stopIfTrue="1">
      <formula>H7=2</formula>
    </cfRule>
    <cfRule type="expression" dxfId="3" priority="6" stopIfTrue="1">
      <formula>H7=1</formula>
    </cfRule>
  </conditionalFormatting>
  <conditionalFormatting sqref="I7:I8">
    <cfRule type="expression" dxfId="2" priority="1" stopIfTrue="1">
      <formula>J7=3</formula>
    </cfRule>
    <cfRule type="expression" dxfId="1" priority="2" stopIfTrue="1">
      <formula>J7=2</formula>
    </cfRule>
    <cfRule type="expression" dxfId="0" priority="3" stopIfTrue="1">
      <formula>J7=1</formula>
    </cfRule>
  </conditionalFormatting>
  <printOptions gridLines="1"/>
  <pageMargins left="0.31496062992125984" right="0.31496062992125984" top="0.19685039370078741" bottom="0.15748031496062992" header="0.31496062992125984" footer="0.31496062992125984"/>
  <pageSetup paperSize="9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F10"/>
  <sheetViews>
    <sheetView showGridLines="0" workbookViewId="0"/>
  </sheetViews>
  <sheetFormatPr defaultColWidth="8.88671875" defaultRowHeight="14.4" x14ac:dyDescent="0.3"/>
  <cols>
    <col min="1" max="1" width="0.88671875" customWidth="1"/>
    <col min="2" max="2" width="50.109375" customWidth="1"/>
    <col min="3" max="3" width="1.44140625" customWidth="1"/>
    <col min="4" max="4" width="4.44140625" customWidth="1"/>
    <col min="5" max="6" width="12.44140625" customWidth="1"/>
  </cols>
  <sheetData>
    <row r="1" spans="2:6" ht="28.8" x14ac:dyDescent="0.3">
      <c r="B1" s="23" t="s">
        <v>17</v>
      </c>
      <c r="C1" s="23"/>
      <c r="D1" s="27"/>
      <c r="E1" s="27"/>
      <c r="F1" s="27"/>
    </row>
    <row r="2" spans="2:6" x14ac:dyDescent="0.3">
      <c r="B2" s="23" t="s">
        <v>18</v>
      </c>
      <c r="C2" s="23"/>
      <c r="D2" s="27"/>
      <c r="E2" s="27"/>
      <c r="F2" s="27"/>
    </row>
    <row r="3" spans="2:6" x14ac:dyDescent="0.3">
      <c r="B3" s="24"/>
      <c r="C3" s="24"/>
      <c r="D3" s="28"/>
      <c r="E3" s="28"/>
      <c r="F3" s="28"/>
    </row>
    <row r="4" spans="2:6" ht="43.2" x14ac:dyDescent="0.3">
      <c r="B4" s="24" t="s">
        <v>19</v>
      </c>
      <c r="C4" s="24"/>
      <c r="D4" s="28"/>
      <c r="E4" s="28"/>
      <c r="F4" s="28"/>
    </row>
    <row r="5" spans="2:6" x14ac:dyDescent="0.3">
      <c r="B5" s="24"/>
      <c r="C5" s="24"/>
      <c r="D5" s="28"/>
      <c r="E5" s="28"/>
      <c r="F5" s="28"/>
    </row>
    <row r="6" spans="2:6" ht="28.8" x14ac:dyDescent="0.3">
      <c r="B6" s="23" t="s">
        <v>20</v>
      </c>
      <c r="C6" s="23"/>
      <c r="D6" s="27"/>
      <c r="E6" s="27" t="s">
        <v>21</v>
      </c>
      <c r="F6" s="27" t="s">
        <v>22</v>
      </c>
    </row>
    <row r="7" spans="2:6" ht="15" thickBot="1" x14ac:dyDescent="0.35">
      <c r="B7" s="24"/>
      <c r="C7" s="24"/>
      <c r="D7" s="28"/>
      <c r="E7" s="28"/>
      <c r="F7" s="28"/>
    </row>
    <row r="8" spans="2:6" ht="43.8" thickBot="1" x14ac:dyDescent="0.35">
      <c r="B8" s="25" t="s">
        <v>23</v>
      </c>
      <c r="C8" s="26"/>
      <c r="D8" s="29"/>
      <c r="E8" s="29">
        <v>23</v>
      </c>
      <c r="F8" s="30" t="s">
        <v>24</v>
      </c>
    </row>
    <row r="9" spans="2:6" x14ac:dyDescent="0.3">
      <c r="B9" s="24"/>
      <c r="C9" s="24"/>
      <c r="D9" s="28"/>
      <c r="E9" s="28"/>
      <c r="F9" s="28"/>
    </row>
    <row r="10" spans="2:6" x14ac:dyDescent="0.3">
      <c r="B10" s="24"/>
      <c r="C10" s="24"/>
      <c r="D10" s="28"/>
      <c r="E10" s="28"/>
      <c r="F10" s="28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U8 Intro</vt:lpstr>
      <vt:lpstr>U8 Inter</vt:lpstr>
      <vt:lpstr>U8 Advanced</vt:lpstr>
      <vt:lpstr>U8 Adv+</vt:lpstr>
      <vt:lpstr>U8 Adv</vt:lpstr>
      <vt:lpstr>U10 Intro</vt:lpstr>
      <vt:lpstr>U10 Inter</vt:lpstr>
      <vt:lpstr>U10 Advanced</vt:lpstr>
      <vt:lpstr>U10 Adv +</vt:lpstr>
      <vt:lpstr>U12 Intro</vt:lpstr>
      <vt:lpstr>U12 Inter</vt:lpstr>
      <vt:lpstr>U12 Adv</vt:lpstr>
      <vt:lpstr>U12 Adv +</vt:lpstr>
      <vt:lpstr>U14 Intro</vt:lpstr>
      <vt:lpstr>U'14 Adv</vt:lpstr>
      <vt:lpstr>U'14 Adv+</vt:lpstr>
      <vt:lpstr>U'14 Champs</vt:lpstr>
      <vt:lpstr>15+ Inter</vt:lpstr>
      <vt:lpstr>15+ Adv</vt:lpstr>
      <vt:lpstr>15+ Adv+</vt:lpstr>
      <vt:lpstr>Sheet1</vt:lpstr>
      <vt:lpstr>'U8 Inter'!Excel_BuiltIn__FilterDatabase</vt:lpstr>
      <vt:lpstr>'15+ Adv'!Print_Area</vt:lpstr>
      <vt:lpstr>'15+ Adv+'!Print_Area</vt:lpstr>
      <vt:lpstr>'15+ Inter'!Print_Area</vt:lpstr>
      <vt:lpstr>'U10 Adv +'!Print_Area</vt:lpstr>
      <vt:lpstr>'U10 Advanced'!Print_Area</vt:lpstr>
      <vt:lpstr>'U10 Inter'!Print_Area</vt:lpstr>
      <vt:lpstr>'U10 Intro'!Print_Area</vt:lpstr>
      <vt:lpstr>'U12 Adv'!Print_Area</vt:lpstr>
      <vt:lpstr>'U12 Adv +'!Print_Area</vt:lpstr>
      <vt:lpstr>'U12 Inter'!Print_Area</vt:lpstr>
      <vt:lpstr>'U12 Intro'!Print_Area</vt:lpstr>
      <vt:lpstr>'U''14 Adv'!Print_Area</vt:lpstr>
      <vt:lpstr>'U''14 Adv+'!Print_Area</vt:lpstr>
      <vt:lpstr>'U''14 Champs'!Print_Area</vt:lpstr>
      <vt:lpstr>'U14 Intro'!Print_Area</vt:lpstr>
      <vt:lpstr>'U8 Adv'!Print_Area</vt:lpstr>
      <vt:lpstr>'U8 Adv+'!Print_Area</vt:lpstr>
      <vt:lpstr>'U8 Advanced'!Print_Area</vt:lpstr>
      <vt:lpstr>'U8 Inter'!Print_Area</vt:lpstr>
      <vt:lpstr>'U8 Intro'!Print_Area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Revell</dc:creator>
  <cp:lastModifiedBy>Carey Monks</cp:lastModifiedBy>
  <cp:lastPrinted>2024-10-13T15:28:18Z</cp:lastPrinted>
  <dcterms:created xsi:type="dcterms:W3CDTF">2021-10-19T21:53:01Z</dcterms:created>
  <dcterms:modified xsi:type="dcterms:W3CDTF">2024-10-13T15:54:07Z</dcterms:modified>
</cp:coreProperties>
</file>